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ikova\Desktop\KATKA\DOTAZNÍKY\"/>
    </mc:Choice>
  </mc:AlternateContent>
  <bookViews>
    <workbookView xWindow="480" yWindow="105" windowWidth="8370" windowHeight="8370" activeTab="1"/>
  </bookViews>
  <sheets>
    <sheet name="Dotazník" sheetId="1" r:id="rId1"/>
    <sheet name="Grafy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73" i="1" l="1"/>
  <c r="E51" i="1" l="1"/>
  <c r="E52" i="1"/>
  <c r="E53" i="1"/>
  <c r="E54" i="1"/>
  <c r="E55" i="1"/>
  <c r="E50" i="1"/>
  <c r="E74" i="1"/>
  <c r="E75" i="1"/>
  <c r="E76" i="1"/>
  <c r="E77" i="1"/>
  <c r="E78" i="1"/>
  <c r="E79" i="1"/>
  <c r="E80" i="1"/>
  <c r="E72" i="1"/>
  <c r="E207" i="1" l="1"/>
  <c r="E260" i="1"/>
  <c r="E261" i="1"/>
  <c r="E262" i="1"/>
  <c r="E263" i="1"/>
  <c r="E259" i="1"/>
  <c r="E254" i="1"/>
  <c r="E255" i="1"/>
  <c r="E256" i="1"/>
  <c r="E257" i="1"/>
  <c r="E253" i="1"/>
  <c r="E248" i="1"/>
  <c r="E249" i="1"/>
  <c r="E250" i="1"/>
  <c r="E251" i="1"/>
  <c r="E247" i="1"/>
  <c r="E242" i="1"/>
  <c r="E243" i="1"/>
  <c r="E244" i="1"/>
  <c r="E245" i="1"/>
  <c r="E241" i="1"/>
  <c r="E236" i="1"/>
  <c r="E237" i="1"/>
  <c r="E238" i="1"/>
  <c r="E239" i="1"/>
  <c r="E235" i="1"/>
  <c r="E230" i="1"/>
  <c r="E231" i="1"/>
  <c r="E232" i="1"/>
  <c r="E233" i="1"/>
  <c r="E229" i="1"/>
  <c r="E222" i="1"/>
  <c r="E221" i="1"/>
  <c r="E218" i="1"/>
  <c r="E217" i="1"/>
  <c r="E216" i="1"/>
  <c r="E215" i="1"/>
  <c r="E214" i="1"/>
  <c r="E213" i="1"/>
  <c r="E212" i="1"/>
  <c r="E211" i="1"/>
  <c r="E210" i="1"/>
  <c r="E209" i="1"/>
  <c r="E200" i="1"/>
  <c r="E201" i="1"/>
  <c r="E202" i="1"/>
  <c r="E203" i="1"/>
  <c r="E204" i="1"/>
  <c r="E205" i="1"/>
  <c r="E206" i="1"/>
  <c r="E199" i="1"/>
  <c r="E192" i="1"/>
  <c r="E193" i="1"/>
  <c r="E194" i="1"/>
  <c r="E195" i="1"/>
  <c r="E191" i="1"/>
  <c r="E186" i="1"/>
  <c r="E187" i="1"/>
  <c r="E188" i="1"/>
  <c r="E189" i="1"/>
  <c r="E185" i="1"/>
  <c r="E180" i="1"/>
  <c r="E181" i="1"/>
  <c r="E182" i="1"/>
  <c r="E183" i="1"/>
  <c r="E179" i="1"/>
  <c r="E174" i="1"/>
  <c r="E175" i="1"/>
  <c r="E176" i="1"/>
  <c r="E177" i="1"/>
  <c r="E173" i="1"/>
  <c r="E168" i="1"/>
  <c r="E169" i="1"/>
  <c r="E170" i="1"/>
  <c r="E171" i="1"/>
  <c r="E167" i="1"/>
  <c r="E162" i="1"/>
  <c r="E163" i="1"/>
  <c r="E164" i="1"/>
  <c r="E165" i="1"/>
  <c r="E161" i="1"/>
  <c r="E156" i="1"/>
  <c r="E157" i="1"/>
  <c r="E158" i="1"/>
  <c r="E159" i="1"/>
  <c r="E155" i="1"/>
  <c r="E150" i="1"/>
  <c r="E151" i="1"/>
  <c r="E152" i="1"/>
  <c r="E153" i="1"/>
  <c r="E149" i="1"/>
  <c r="E144" i="1"/>
  <c r="E145" i="1"/>
  <c r="E146" i="1"/>
  <c r="E147" i="1"/>
  <c r="E143" i="1"/>
  <c r="E138" i="1"/>
  <c r="E139" i="1"/>
  <c r="E140" i="1"/>
  <c r="E141" i="1"/>
  <c r="E137" i="1"/>
  <c r="E132" i="1"/>
  <c r="E133" i="1"/>
  <c r="E134" i="1"/>
  <c r="E135" i="1"/>
  <c r="E131" i="1"/>
  <c r="E126" i="1"/>
  <c r="E127" i="1"/>
  <c r="E128" i="1"/>
  <c r="E129" i="1"/>
  <c r="E125" i="1"/>
  <c r="E120" i="1"/>
  <c r="E121" i="1"/>
  <c r="E122" i="1"/>
  <c r="E123" i="1"/>
  <c r="E119" i="1"/>
  <c r="E114" i="1"/>
  <c r="E115" i="1"/>
  <c r="E116" i="1"/>
  <c r="E117" i="1"/>
  <c r="E113" i="1"/>
  <c r="E108" i="1"/>
  <c r="E109" i="1"/>
  <c r="E110" i="1"/>
  <c r="E111" i="1"/>
  <c r="E107" i="1"/>
  <c r="E99" i="1"/>
  <c r="E102" i="1"/>
  <c r="E103" i="1"/>
  <c r="E104" i="1"/>
  <c r="E105" i="1"/>
  <c r="E101" i="1"/>
  <c r="E93" i="1"/>
  <c r="E96" i="1"/>
  <c r="E97" i="1"/>
  <c r="E98" i="1"/>
  <c r="E95" i="1"/>
  <c r="E90" i="1"/>
  <c r="E91" i="1"/>
  <c r="E92" i="1"/>
  <c r="E89" i="1"/>
  <c r="E84" i="1"/>
  <c r="E85" i="1"/>
  <c r="E86" i="1"/>
  <c r="E83" i="1"/>
  <c r="E69" i="1"/>
  <c r="E71" i="1"/>
  <c r="E63" i="1"/>
  <c r="E66" i="1"/>
  <c r="E67" i="1"/>
  <c r="E68" i="1"/>
  <c r="E65" i="1"/>
  <c r="E49" i="1"/>
  <c r="E58" i="1"/>
  <c r="E59" i="1"/>
  <c r="E60" i="1"/>
  <c r="E61" i="1"/>
  <c r="E62" i="1"/>
  <c r="E57" i="1"/>
  <c r="E45" i="1"/>
  <c r="E48" i="1"/>
  <c r="E33" i="1"/>
  <c r="E42" i="1"/>
  <c r="E43" i="1"/>
  <c r="E44" i="1"/>
  <c r="E46" i="1"/>
  <c r="E41" i="1"/>
  <c r="E20" i="1"/>
  <c r="E31" i="1" l="1"/>
  <c r="E34" i="1"/>
  <c r="E35" i="1"/>
  <c r="E36" i="1"/>
  <c r="E37" i="1"/>
  <c r="E38" i="1"/>
  <c r="E39" i="1"/>
  <c r="E27" i="1"/>
  <c r="E30" i="1"/>
  <c r="E28" i="1"/>
  <c r="E26" i="1"/>
  <c r="E21" i="1"/>
  <c r="E22" i="1"/>
  <c r="E23" i="1"/>
  <c r="E24" i="1"/>
  <c r="E13" i="1"/>
  <c r="E12" i="1"/>
  <c r="E14" i="1"/>
  <c r="E15" i="1"/>
  <c r="E16" i="1"/>
  <c r="E17" i="1"/>
  <c r="E18" i="1"/>
  <c r="E9" i="1"/>
  <c r="E10" i="1"/>
  <c r="E87" i="1" s="1"/>
</calcChain>
</file>

<file path=xl/sharedStrings.xml><?xml version="1.0" encoding="utf-8"?>
<sst xmlns="http://schemas.openxmlformats.org/spreadsheetml/2006/main" count="189" uniqueCount="139">
  <si>
    <t>Vzdělávání seniorů, průzkum v rámci ERASMUS+ Dotazník</t>
  </si>
  <si>
    <t>1. Jste</t>
  </si>
  <si>
    <t>žena</t>
  </si>
  <si>
    <t>muž</t>
  </si>
  <si>
    <t>Otázka</t>
  </si>
  <si>
    <t>Počet odpovědí</t>
  </si>
  <si>
    <t>%</t>
  </si>
  <si>
    <t>2. Kolik máte let?</t>
  </si>
  <si>
    <t>50-55</t>
  </si>
  <si>
    <t>55-60</t>
  </si>
  <si>
    <t>60-65</t>
  </si>
  <si>
    <t>65-70</t>
  </si>
  <si>
    <t>70-75</t>
  </si>
  <si>
    <t>75-80</t>
  </si>
  <si>
    <t>80+</t>
  </si>
  <si>
    <t>3. Jaké máte vzdělání?</t>
  </si>
  <si>
    <t>základní</t>
  </si>
  <si>
    <t>vyučen</t>
  </si>
  <si>
    <t>středoškolské</t>
  </si>
  <si>
    <t>vysokoškolské</t>
  </si>
  <si>
    <t>univerzita</t>
  </si>
  <si>
    <t>4. Kde žijete?</t>
  </si>
  <si>
    <t>ve velkém městě (více než 100 000 obyvatel)</t>
  </si>
  <si>
    <t>v malém městě (méně než 100 000 obyvatel)</t>
  </si>
  <si>
    <t>na vesnici</t>
  </si>
  <si>
    <t>5. Máte možnost se setkávat s ostatními seniory?</t>
  </si>
  <si>
    <t>ano</t>
  </si>
  <si>
    <t>ne</t>
  </si>
  <si>
    <t>6. Jaký typ aktivit vám chybí?</t>
  </si>
  <si>
    <t>speciální kulturní akce pro seniory</t>
  </si>
  <si>
    <t>vzdělávací aktivity pro  seniory</t>
  </si>
  <si>
    <t>turistické aktivity pro seniory</t>
  </si>
  <si>
    <t>kluby seniorů</t>
  </si>
  <si>
    <t>sportovní zařízení pro seniory</t>
  </si>
  <si>
    <t>nic mi nechybí</t>
  </si>
  <si>
    <t>jiné</t>
  </si>
  <si>
    <t>7. Máte pocit vyčlenění ze společnosti? Chybí vám kontakt</t>
  </si>
  <si>
    <t>s rodinou</t>
  </si>
  <si>
    <t>s přáteli</t>
  </si>
  <si>
    <t>s mladými lidmi</t>
  </si>
  <si>
    <t>s lidmi obdobných zájmů</t>
  </si>
  <si>
    <t>8. Navštěvoval/a jste někdy kurz/y, kde vám byli nápomocni studenti?</t>
  </si>
  <si>
    <t xml:space="preserve">na počítači </t>
  </si>
  <si>
    <t>SETIP</t>
  </si>
  <si>
    <t>U3V</t>
  </si>
  <si>
    <t>zdravotnictví</t>
  </si>
  <si>
    <t xml:space="preserve">mensa (trénování paměti), FF - dějiny </t>
  </si>
  <si>
    <t>umění, PŘFOU, VŠB - ekonomická fakulta</t>
  </si>
  <si>
    <t>pomocí lektora</t>
  </si>
  <si>
    <t>pomocníci s informačními technologiemi</t>
  </si>
  <si>
    <t>účastníci mezigeneračního dialogu</t>
  </si>
  <si>
    <t>přednášející</t>
  </si>
  <si>
    <t>10. Ovládáte práci s PC a Internetem?</t>
  </si>
  <si>
    <t>velmi dobře</t>
  </si>
  <si>
    <t>dobře</t>
  </si>
  <si>
    <t>s potížemi</t>
  </si>
  <si>
    <t>téměř neovládám</t>
  </si>
  <si>
    <t>nikdy jsem s PC nepracoval/a</t>
  </si>
  <si>
    <t>11. Chtěl/a byste se zdokonalit v práci s PC a Internetem?</t>
  </si>
  <si>
    <t>práce s fotografiemi</t>
  </si>
  <si>
    <t>vše</t>
  </si>
  <si>
    <t>práce s videi</t>
  </si>
  <si>
    <t>webové stránky (tvorba, úprava, atd.)</t>
  </si>
  <si>
    <t>multimédia</t>
  </si>
  <si>
    <t>prezentace, grafika</t>
  </si>
  <si>
    <t>práce s e-mailem, tvorba tabulek, mapy,</t>
  </si>
  <si>
    <t>práce s internetem, program Word</t>
  </si>
  <si>
    <t>přírodní a kulturní památky spojené s exkurzí</t>
  </si>
  <si>
    <t>12. Které téma je pro vás zajímavé? Prosím označte ve stupnici***</t>
  </si>
  <si>
    <t>zeměpis</t>
  </si>
  <si>
    <t>literatura</t>
  </si>
  <si>
    <t>medicína, zdraví, bezpečnost</t>
  </si>
  <si>
    <t>ekonomika, finance</t>
  </si>
  <si>
    <t>fyzika, matematika a další přírodní vědy</t>
  </si>
  <si>
    <t>psychologie, sociologie a další společenské vědy</t>
  </si>
  <si>
    <t>výtvarné umění, hudba, umělecké řemeslo</t>
  </si>
  <si>
    <t>historie, filozofie</t>
  </si>
  <si>
    <t>informační technologie: počítače, internet, chytré telefony</t>
  </si>
  <si>
    <t>sport, hry, rekreace, tanec</t>
  </si>
  <si>
    <t>divadlo, film</t>
  </si>
  <si>
    <t>politika, právo</t>
  </si>
  <si>
    <t>jazyky</t>
  </si>
  <si>
    <t>životní prostředí</t>
  </si>
  <si>
    <t>zemědělství, zahradnictví, péče o zvířata</t>
  </si>
  <si>
    <t>procvičování paměti</t>
  </si>
  <si>
    <t xml:space="preserve">cestovní ruch, fotografování, textilní </t>
  </si>
  <si>
    <t>výroba, přednášky lékařů</t>
  </si>
  <si>
    <t>zajímavost</t>
  </si>
  <si>
    <t>cena</t>
  </si>
  <si>
    <t>reference o přednášejícím</t>
  </si>
  <si>
    <t>věk přednášejícího</t>
  </si>
  <si>
    <t>osobnost přednášejícího</t>
  </si>
  <si>
    <t>předchozí zkušenosti</t>
  </si>
  <si>
    <t>možnost aktivního zapojení do U3V</t>
  </si>
  <si>
    <t>setkání s novými lidmi, nové sociální kontakty</t>
  </si>
  <si>
    <t>forma studia (např. přednášky, studium přes internet, exkurze)</t>
  </si>
  <si>
    <t>zajímá mne dané téma</t>
  </si>
  <si>
    <t>osobně mne vzdělávání uspokuje</t>
  </si>
  <si>
    <t>chci na sobě pracovat</t>
  </si>
  <si>
    <t>chci si zlepšit sebevědomí</t>
  </si>
  <si>
    <t>chci se seznámit s novými lidmi bez ohledu na věk</t>
  </si>
  <si>
    <t>chci být v kontaktu s mladou generací</t>
  </si>
  <si>
    <t xml:space="preserve">chci si vyměňovat zkušenosti </t>
  </si>
  <si>
    <t>chci být moderní</t>
  </si>
  <si>
    <t>chci si vylepšovat paměť</t>
  </si>
  <si>
    <t>chci získat nové zážitky a zkušenosti</t>
  </si>
  <si>
    <t>15. Dovedete si představit, že byste se aktivně zapojil/a do výuky? (Vytvářet/plánovat/organizovat/učit vlastní kurzy)?</t>
  </si>
  <si>
    <t xml:space="preserve">historie - 2, filosofie, informatika, Aj, pedagogika, </t>
  </si>
  <si>
    <t xml:space="preserve">program powerpoint, word, Nj, medicína VOŠ, </t>
  </si>
  <si>
    <t>pomocník, umění výtvarné a zpěv, chemie, matriky,</t>
  </si>
  <si>
    <t>kroniky, pozemní knihy, zdravotnictví</t>
  </si>
  <si>
    <t>setkání s novými lidmi</t>
  </si>
  <si>
    <t>možnost vlastního zapojení do programu kurzů U3V</t>
  </si>
  <si>
    <t>prohlubování znalostí z informačních technologií</t>
  </si>
  <si>
    <t>možnost mezigeneračního dialogu s mladými lidmi</t>
  </si>
  <si>
    <t>možnost zamyšlení se nad historií rodiny a nad svým vlastním biografickým příběhem</t>
  </si>
  <si>
    <t>16. Co nejlépe vystihuje vaši motivaci ke vzdělání v U3V? Prosím označte ve stupnici***</t>
  </si>
  <si>
    <t>17. Jak hodnotíte možnost vzdělávat se v U3V pro svoji kvalitu života?</t>
  </si>
  <si>
    <t>nezbytné</t>
  </si>
  <si>
    <t>velmi důležité</t>
  </si>
  <si>
    <t>středně důležité</t>
  </si>
  <si>
    <t>málo důležité</t>
  </si>
  <si>
    <t>bezvýznamné</t>
  </si>
  <si>
    <t xml:space="preserve">* </t>
  </si>
  <si>
    <t>**</t>
  </si>
  <si>
    <t>***</t>
  </si>
  <si>
    <t>účastníci šetření mohli zvolit více než jednu odpověď</t>
  </si>
  <si>
    <t>zdravý životní styl</t>
  </si>
  <si>
    <t>jaký kurz**</t>
  </si>
  <si>
    <t>média, komunikace</t>
  </si>
  <si>
    <t>Vysvětlivky</t>
  </si>
  <si>
    <t>X</t>
  </si>
  <si>
    <t xml:space="preserve">Celkový počet dotazovaných </t>
  </si>
  <si>
    <t>někteří účastníci nenapsali jaký kurz/y navštěvovali v minulosti</t>
  </si>
  <si>
    <t>v čem konkrétně**</t>
  </si>
  <si>
    <t xml:space="preserve">(otázka 12. a 16.) někteří účastníci nevyplnili všechny podotázky, stupnice (1=velmi zajímavé až 5=naprosto nezajímavé) </t>
  </si>
  <si>
    <t>9. Přivítal/a byste kurz, kde by byli zapojeni studenti? V případě, že ano, jakou roli by tam měli hrát? *</t>
  </si>
  <si>
    <t>13. Co je pro vás při  výběru kurzu U3V důležité? Zaškrtněte tři možnosti. *</t>
  </si>
  <si>
    <t>14. Co je důvodem, že se chcete naučit něco nového? (Můžete vybrat více možností)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</si>
</sst>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1FF8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Fill="1"/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0" xfId="0" applyBorder="1"/>
    <xf numFmtId="0" fontId="0" fillId="0" borderId="11" xfId="0" applyBorder="1" applyAlignment="1">
      <alignment horizontal="center"/>
    </xf>
    <xf numFmtId="0" fontId="0" fillId="3" borderId="2" xfId="0" applyFill="1" applyBorder="1"/>
    <xf numFmtId="0" fontId="0" fillId="4" borderId="2" xfId="0" applyFill="1" applyBorder="1"/>
    <xf numFmtId="0" fontId="2" fillId="0" borderId="0" xfId="0" applyFont="1" applyFill="1" applyAlignment="1"/>
    <xf numFmtId="0" fontId="0" fillId="3" borderId="2" xfId="0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/>
    <xf numFmtId="0" fontId="4" fillId="0" borderId="9" xfId="0" applyFont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4" fillId="2" borderId="13" xfId="0" applyFont="1" applyFill="1" applyBorder="1" applyAlignment="1"/>
    <xf numFmtId="0" fontId="0" fillId="0" borderId="12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4" xfId="0" applyBorder="1"/>
    <xf numFmtId="0" fontId="0" fillId="3" borderId="15" xfId="0" applyFill="1" applyBorder="1" applyAlignment="1">
      <alignment horizontal="left"/>
    </xf>
    <xf numFmtId="0" fontId="0" fillId="0" borderId="15" xfId="0" applyBorder="1"/>
    <xf numFmtId="0" fontId="0" fillId="3" borderId="15" xfId="0" applyFill="1" applyBorder="1"/>
    <xf numFmtId="0" fontId="0" fillId="3" borderId="11" xfId="0" applyFill="1" applyBorder="1" applyAlignment="1"/>
    <xf numFmtId="0" fontId="0" fillId="3" borderId="16" xfId="0" applyFill="1" applyBorder="1" applyAlignment="1"/>
    <xf numFmtId="0" fontId="1" fillId="0" borderId="11" xfId="0" applyFont="1" applyBorder="1" applyAlignment="1">
      <alignment horizontal="center"/>
    </xf>
    <xf numFmtId="0" fontId="0" fillId="4" borderId="15" xfId="0" applyFill="1" applyBorder="1"/>
    <xf numFmtId="0" fontId="1" fillId="0" borderId="15" xfId="0" applyFont="1" applyBorder="1"/>
    <xf numFmtId="0" fontId="4" fillId="2" borderId="17" xfId="0" applyFont="1" applyFill="1" applyBorder="1" applyAlignment="1"/>
    <xf numFmtId="0" fontId="4" fillId="2" borderId="18" xfId="0" applyFont="1" applyFill="1" applyBorder="1" applyAlignment="1"/>
    <xf numFmtId="0" fontId="4" fillId="2" borderId="19" xfId="0" applyFont="1" applyFill="1" applyBorder="1" applyAlignment="1"/>
    <xf numFmtId="0" fontId="0" fillId="0" borderId="20" xfId="0" applyFill="1" applyBorder="1" applyAlignment="1">
      <alignment horizontal="center"/>
    </xf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9" xfId="0" applyFont="1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/>
    <xf numFmtId="0" fontId="0" fillId="0" borderId="33" xfId="0" applyBorder="1"/>
    <xf numFmtId="4" fontId="1" fillId="0" borderId="28" xfId="1" applyNumberFormat="1" applyFont="1" applyBorder="1" applyAlignment="1">
      <alignment horizontal="center"/>
    </xf>
    <xf numFmtId="4" fontId="5" fillId="0" borderId="28" xfId="1" applyNumberFormat="1" applyFon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0" fontId="1" fillId="0" borderId="0" xfId="0" applyFont="1"/>
    <xf numFmtId="0" fontId="1" fillId="0" borderId="20" xfId="0" applyFont="1" applyFill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0" fontId="0" fillId="4" borderId="34" xfId="0" applyFill="1" applyBorder="1"/>
    <xf numFmtId="0" fontId="1" fillId="0" borderId="20" xfId="0" applyFon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0" fontId="1" fillId="0" borderId="29" xfId="0" applyFon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0" fontId="0" fillId="3" borderId="34" xfId="0" applyFill="1" applyBorder="1"/>
    <xf numFmtId="0" fontId="0" fillId="0" borderId="34" xfId="0" applyBorder="1"/>
    <xf numFmtId="0" fontId="0" fillId="0" borderId="34" xfId="0" applyFill="1" applyBorder="1"/>
    <xf numFmtId="0" fontId="0" fillId="0" borderId="15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2" borderId="37" xfId="0" applyFon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0" fontId="0" fillId="0" borderId="36" xfId="0" applyBorder="1"/>
    <xf numFmtId="0" fontId="0" fillId="0" borderId="44" xfId="0" applyBorder="1"/>
    <xf numFmtId="0" fontId="0" fillId="0" borderId="6" xfId="0" applyBorder="1"/>
    <xf numFmtId="0" fontId="0" fillId="0" borderId="45" xfId="0" applyBorder="1"/>
    <xf numFmtId="0" fontId="0" fillId="0" borderId="12" xfId="0" applyFill="1" applyBorder="1"/>
    <xf numFmtId="0" fontId="0" fillId="0" borderId="43" xfId="0" applyFill="1" applyBorder="1"/>
    <xf numFmtId="0" fontId="6" fillId="0" borderId="0" xfId="0" applyFont="1" applyFill="1" applyBorder="1" applyAlignment="1">
      <alignment horizontal="center"/>
    </xf>
    <xf numFmtId="0" fontId="0" fillId="3" borderId="47" xfId="0" applyFill="1" applyBorder="1"/>
    <xf numFmtId="0" fontId="1" fillId="0" borderId="47" xfId="0" applyFont="1" applyBorder="1"/>
    <xf numFmtId="0" fontId="1" fillId="0" borderId="47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4" fillId="2" borderId="34" xfId="0" applyFont="1" applyFill="1" applyBorder="1"/>
    <xf numFmtId="0" fontId="0" fillId="0" borderId="34" xfId="0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0" fillId="0" borderId="19" xfId="0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81FF81"/>
      <color rgb="FF57FF57"/>
      <color rgb="FFFFDDDD"/>
      <color rgb="FFFF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4. Kde žijete?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Dotazník!$B$26:$B$28</c:f>
              <c:strCache>
                <c:ptCount val="3"/>
                <c:pt idx="0">
                  <c:v>ve velkém městě (více než 100 000 obyvatel)</c:v>
                </c:pt>
                <c:pt idx="1">
                  <c:v>v malém městě (méně než 100 000 obyvatel)</c:v>
                </c:pt>
                <c:pt idx="2">
                  <c:v>na vesnici</c:v>
                </c:pt>
              </c:strCache>
            </c:strRef>
          </c:cat>
          <c:val>
            <c:numRef>
              <c:f>Dotazník!$D$26:$D$28</c:f>
              <c:numCache>
                <c:formatCode>General</c:formatCode>
                <c:ptCount val="3"/>
                <c:pt idx="0">
                  <c:v>76</c:v>
                </c:pt>
                <c:pt idx="1">
                  <c:v>18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75-4653-ADA0-D3EFA89A97E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4779648"/>
        <c:axId val="206006528"/>
      </c:barChart>
      <c:catAx>
        <c:axId val="234779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006528"/>
        <c:crosses val="autoZero"/>
        <c:auto val="1"/>
        <c:lblAlgn val="ctr"/>
        <c:lblOffset val="100"/>
        <c:noMultiLvlLbl val="0"/>
      </c:catAx>
      <c:valAx>
        <c:axId val="206006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4779648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US"/>
              <a:t>Zeměpis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Dotazník!$D$89:$D$93</c:f>
              <c:numCache>
                <c:formatCode>General</c:formatCode>
                <c:ptCount val="5"/>
                <c:pt idx="0">
                  <c:v>21</c:v>
                </c:pt>
                <c:pt idx="1">
                  <c:v>31</c:v>
                </c:pt>
                <c:pt idx="2">
                  <c:v>17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D-4A0A-BD9A-0091E46C573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5509760"/>
        <c:axId val="235824832"/>
      </c:barChart>
      <c:catAx>
        <c:axId val="235509760"/>
        <c:scaling>
          <c:orientation val="minMax"/>
        </c:scaling>
        <c:delete val="0"/>
        <c:axPos val="b"/>
        <c:majorTickMark val="out"/>
        <c:minorTickMark val="none"/>
        <c:tickLblPos val="nextTo"/>
        <c:crossAx val="235824832"/>
        <c:crosses val="autoZero"/>
        <c:auto val="1"/>
        <c:lblAlgn val="ctr"/>
        <c:lblOffset val="100"/>
        <c:noMultiLvlLbl val="0"/>
      </c:catAx>
      <c:valAx>
        <c:axId val="235824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509760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US"/>
              <a:t>Literatura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dLbl>
              <c:idx val="4"/>
              <c:layout>
                <c:manualLayout>
                  <c:x val="-1.2691095280731433E-16"/>
                  <c:y val="1.56359859039073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87-4E58-B70A-B6871926A26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Dotazník!$D$95:$D$99</c:f>
              <c:numCache>
                <c:formatCode>General</c:formatCode>
                <c:ptCount val="5"/>
                <c:pt idx="0">
                  <c:v>27</c:v>
                </c:pt>
                <c:pt idx="1">
                  <c:v>26</c:v>
                </c:pt>
                <c:pt idx="2">
                  <c:v>18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2-4550-902A-4E8CF9DBBEE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5510272"/>
        <c:axId val="235826560"/>
      </c:barChart>
      <c:catAx>
        <c:axId val="235510272"/>
        <c:scaling>
          <c:orientation val="minMax"/>
        </c:scaling>
        <c:delete val="0"/>
        <c:axPos val="b"/>
        <c:majorTickMark val="out"/>
        <c:minorTickMark val="none"/>
        <c:tickLblPos val="nextTo"/>
        <c:crossAx val="235826560"/>
        <c:crosses val="autoZero"/>
        <c:auto val="1"/>
        <c:lblAlgn val="ctr"/>
        <c:lblOffset val="100"/>
        <c:noMultiLvlLbl val="0"/>
      </c:catAx>
      <c:valAx>
        <c:axId val="235826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510272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12. </a:t>
            </a:r>
            <a:r>
              <a:rPr lang="en-US"/>
              <a:t>Medicína, zdraví, bezpečnost</a:t>
            </a:r>
          </a:p>
        </c:rich>
      </c:tx>
      <c:layout>
        <c:manualLayout>
          <c:xMode val="edge"/>
          <c:yMode val="edge"/>
          <c:x val="0.19536109035743832"/>
          <c:y val="2.7777791279183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2.90891716645327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15-455D-AD74-55E543129B8E}"/>
                </c:ext>
              </c:extLst>
            </c:dLbl>
            <c:dLbl>
              <c:idx val="4"/>
              <c:layout>
                <c:manualLayout>
                  <c:x val="0"/>
                  <c:y val="1.74536901847150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15-455D-AD74-55E543129B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Dotazník!$D$101:$D$105</c:f>
              <c:numCache>
                <c:formatCode>General</c:formatCode>
                <c:ptCount val="5"/>
                <c:pt idx="0">
                  <c:v>33</c:v>
                </c:pt>
                <c:pt idx="1">
                  <c:v>21</c:v>
                </c:pt>
                <c:pt idx="2">
                  <c:v>13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D2-486D-B260-7E737FF47A1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5510784"/>
        <c:axId val="235828288"/>
      </c:barChart>
      <c:catAx>
        <c:axId val="235510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5828288"/>
        <c:crosses val="autoZero"/>
        <c:auto val="1"/>
        <c:lblAlgn val="ctr"/>
        <c:lblOffset val="100"/>
        <c:noMultiLvlLbl val="0"/>
      </c:catAx>
      <c:valAx>
        <c:axId val="23582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55107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US"/>
              <a:t>Ekonomika, finance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104176990278234E-2"/>
          <c:y val="0.24235218324982108"/>
          <c:w val="0.85869539991711563"/>
          <c:h val="0.6371395458014276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Dotazník!$D$107:$D$111</c:f>
              <c:numCache>
                <c:formatCode>General</c:formatCode>
                <c:ptCount val="5"/>
                <c:pt idx="0">
                  <c:v>11</c:v>
                </c:pt>
                <c:pt idx="1">
                  <c:v>16</c:v>
                </c:pt>
                <c:pt idx="2">
                  <c:v>22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F-43C5-8F0F-8CAEB2E10A1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5511296"/>
        <c:axId val="235830016"/>
      </c:barChart>
      <c:catAx>
        <c:axId val="235511296"/>
        <c:scaling>
          <c:orientation val="minMax"/>
        </c:scaling>
        <c:delete val="0"/>
        <c:axPos val="b"/>
        <c:majorTickMark val="out"/>
        <c:minorTickMark val="none"/>
        <c:tickLblPos val="nextTo"/>
        <c:crossAx val="235830016"/>
        <c:crosses val="autoZero"/>
        <c:auto val="1"/>
        <c:lblAlgn val="ctr"/>
        <c:lblOffset val="100"/>
        <c:noMultiLvlLbl val="0"/>
      </c:catAx>
      <c:valAx>
        <c:axId val="235830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511296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US"/>
              <a:t>Fyzika, matematika a další přírodní vědy</a:t>
            </a:r>
          </a:p>
        </c:rich>
      </c:tx>
      <c:layout>
        <c:manualLayout>
          <c:xMode val="edge"/>
          <c:yMode val="edge"/>
          <c:x val="0.12808333333333333"/>
          <c:y val="2.314814814814814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Dotazník!$D$113:$D$117</c:f>
              <c:numCache>
                <c:formatCode>General</c:formatCode>
                <c:ptCount val="5"/>
                <c:pt idx="0">
                  <c:v>10</c:v>
                </c:pt>
                <c:pt idx="1">
                  <c:v>11</c:v>
                </c:pt>
                <c:pt idx="2">
                  <c:v>13</c:v>
                </c:pt>
                <c:pt idx="3">
                  <c:v>19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94-4B49-B7E3-DF5CB15446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6109824"/>
        <c:axId val="236184128"/>
      </c:barChart>
      <c:catAx>
        <c:axId val="236109824"/>
        <c:scaling>
          <c:orientation val="minMax"/>
        </c:scaling>
        <c:delete val="0"/>
        <c:axPos val="b"/>
        <c:majorTickMark val="out"/>
        <c:minorTickMark val="none"/>
        <c:tickLblPos val="nextTo"/>
        <c:crossAx val="236184128"/>
        <c:crosses val="autoZero"/>
        <c:auto val="1"/>
        <c:lblAlgn val="ctr"/>
        <c:lblOffset val="100"/>
        <c:noMultiLvlLbl val="0"/>
      </c:catAx>
      <c:valAx>
        <c:axId val="236184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109824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US"/>
              <a:t>Psychologie, sociologie a další společenské vědy</a:t>
            </a:r>
          </a:p>
        </c:rich>
      </c:tx>
      <c:layout>
        <c:manualLayout>
          <c:xMode val="edge"/>
          <c:yMode val="edge"/>
          <c:x val="0.10286584990878095"/>
          <c:y val="3.240746906123070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Dotazník!$D$119:$D$123</c:f>
              <c:numCache>
                <c:formatCode>General</c:formatCode>
                <c:ptCount val="5"/>
                <c:pt idx="0">
                  <c:v>16</c:v>
                </c:pt>
                <c:pt idx="1">
                  <c:v>15</c:v>
                </c:pt>
                <c:pt idx="2">
                  <c:v>8</c:v>
                </c:pt>
                <c:pt idx="3">
                  <c:v>10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4-4470-86C4-FB5D07AC9F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6110848"/>
        <c:axId val="236185856"/>
      </c:barChart>
      <c:catAx>
        <c:axId val="236110848"/>
        <c:scaling>
          <c:orientation val="minMax"/>
        </c:scaling>
        <c:delete val="0"/>
        <c:axPos val="b"/>
        <c:majorTickMark val="out"/>
        <c:minorTickMark val="none"/>
        <c:tickLblPos val="nextTo"/>
        <c:crossAx val="236185856"/>
        <c:crosses val="autoZero"/>
        <c:auto val="1"/>
        <c:lblAlgn val="ctr"/>
        <c:lblOffset val="100"/>
        <c:noMultiLvlLbl val="0"/>
      </c:catAx>
      <c:valAx>
        <c:axId val="236185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110848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US"/>
              <a:t>Výtvarné umění, hudby, umělecké řemeslo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dLbl>
              <c:idx val="3"/>
              <c:layout>
                <c:manualLayout>
                  <c:x val="0"/>
                  <c:y val="2.49304431882154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5B-4B71-9886-553A6A7122BB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Dotazník!$D$125:$D$129</c:f>
              <c:numCache>
                <c:formatCode>General</c:formatCode>
                <c:ptCount val="5"/>
                <c:pt idx="0">
                  <c:v>33</c:v>
                </c:pt>
                <c:pt idx="1">
                  <c:v>25</c:v>
                </c:pt>
                <c:pt idx="2">
                  <c:v>12</c:v>
                </c:pt>
                <c:pt idx="3">
                  <c:v>8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B-45AF-95D3-569B0274407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6111360"/>
        <c:axId val="236187584"/>
      </c:barChart>
      <c:catAx>
        <c:axId val="236111360"/>
        <c:scaling>
          <c:orientation val="minMax"/>
        </c:scaling>
        <c:delete val="0"/>
        <c:axPos val="b"/>
        <c:majorTickMark val="out"/>
        <c:minorTickMark val="none"/>
        <c:tickLblPos val="nextTo"/>
        <c:crossAx val="236187584"/>
        <c:crosses val="autoZero"/>
        <c:auto val="1"/>
        <c:lblAlgn val="ctr"/>
        <c:lblOffset val="100"/>
        <c:noMultiLvlLbl val="0"/>
      </c:catAx>
      <c:valAx>
        <c:axId val="236187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111360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US"/>
              <a:t>Historie, filozofie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dLbl>
              <c:idx val="4"/>
              <c:layout>
                <c:manualLayout>
                  <c:x val="3.4602717212425631E-3"/>
                  <c:y val="2.00495628451004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BA-40A2-973B-28C49853F87E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Dotazník!$D$131:$D$135</c:f>
              <c:numCache>
                <c:formatCode>General</c:formatCode>
                <c:ptCount val="5"/>
                <c:pt idx="0">
                  <c:v>31</c:v>
                </c:pt>
                <c:pt idx="1">
                  <c:v>23</c:v>
                </c:pt>
                <c:pt idx="2">
                  <c:v>17</c:v>
                </c:pt>
                <c:pt idx="3">
                  <c:v>8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C-4E15-BAE1-53EFA7D4AB5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4781696"/>
        <c:axId val="236189888"/>
      </c:barChart>
      <c:catAx>
        <c:axId val="234781696"/>
        <c:scaling>
          <c:orientation val="minMax"/>
        </c:scaling>
        <c:delete val="0"/>
        <c:axPos val="b"/>
        <c:majorTickMark val="out"/>
        <c:minorTickMark val="none"/>
        <c:tickLblPos val="nextTo"/>
        <c:crossAx val="236189888"/>
        <c:crosses val="autoZero"/>
        <c:auto val="1"/>
        <c:lblAlgn val="ctr"/>
        <c:lblOffset val="100"/>
        <c:noMultiLvlLbl val="0"/>
      </c:catAx>
      <c:valAx>
        <c:axId val="236189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4781696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US"/>
              <a:t>Informační technologie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dLbl>
              <c:idx val="3"/>
              <c:layout>
                <c:manualLayout>
                  <c:x val="-1.2540595705134943E-16"/>
                  <c:y val="1.77114565959716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E6-48F7-AC89-34C0142793F1}"/>
                </c:ext>
              </c:extLst>
            </c:dLbl>
            <c:dLbl>
              <c:idx val="4"/>
              <c:layout>
                <c:manualLayout>
                  <c:x val="-1.2540595705134943E-16"/>
                  <c:y val="-3.96028705500611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E6-48F7-AC89-34C0142793F1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Dotazník!$D$137:$D$141</c:f>
              <c:numCache>
                <c:formatCode>General</c:formatCode>
                <c:ptCount val="5"/>
                <c:pt idx="0">
                  <c:v>33</c:v>
                </c:pt>
                <c:pt idx="1">
                  <c:v>11</c:v>
                </c:pt>
                <c:pt idx="2">
                  <c:v>18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5-42D1-B5AE-1907D9F573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6111872"/>
        <c:axId val="235372544"/>
      </c:barChart>
      <c:catAx>
        <c:axId val="236111872"/>
        <c:scaling>
          <c:orientation val="minMax"/>
        </c:scaling>
        <c:delete val="0"/>
        <c:axPos val="b"/>
        <c:majorTickMark val="out"/>
        <c:minorTickMark val="none"/>
        <c:tickLblPos val="nextTo"/>
        <c:crossAx val="235372544"/>
        <c:crosses val="autoZero"/>
        <c:auto val="1"/>
        <c:lblAlgn val="ctr"/>
        <c:lblOffset val="100"/>
        <c:noMultiLvlLbl val="0"/>
      </c:catAx>
      <c:valAx>
        <c:axId val="235372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111872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US"/>
              <a:t>Média</a:t>
            </a:r>
            <a:r>
              <a:rPr lang="cs-CZ"/>
              <a:t>,</a:t>
            </a:r>
            <a:r>
              <a:rPr lang="en-US"/>
              <a:t> komunikace</a:t>
            </a:r>
          </a:p>
        </c:rich>
      </c:tx>
      <c:layout>
        <c:manualLayout>
          <c:xMode val="edge"/>
          <c:yMode val="edge"/>
          <c:x val="0.21561843040609616"/>
          <c:y val="3.950629225873226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Dotazník!$D$143:$D$147</c:f>
              <c:numCache>
                <c:formatCode>General</c:formatCode>
                <c:ptCount val="5"/>
                <c:pt idx="0">
                  <c:v>17</c:v>
                </c:pt>
                <c:pt idx="1">
                  <c:v>16</c:v>
                </c:pt>
                <c:pt idx="2">
                  <c:v>21</c:v>
                </c:pt>
                <c:pt idx="3">
                  <c:v>14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0A-4A73-A262-3C065C1578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6112384"/>
        <c:axId val="236190464"/>
      </c:barChart>
      <c:catAx>
        <c:axId val="236112384"/>
        <c:scaling>
          <c:orientation val="minMax"/>
        </c:scaling>
        <c:delete val="0"/>
        <c:axPos val="b"/>
        <c:majorTickMark val="out"/>
        <c:minorTickMark val="none"/>
        <c:tickLblPos val="nextTo"/>
        <c:crossAx val="236190464"/>
        <c:crosses val="autoZero"/>
        <c:auto val="1"/>
        <c:lblAlgn val="ctr"/>
        <c:lblOffset val="100"/>
        <c:noMultiLvlLbl val="0"/>
      </c:catAx>
      <c:valAx>
        <c:axId val="236190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112384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5. Máte možnost se setkávat s ostaními seniory?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Dotazník!$B$30:$B$31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Dotazník!$D$30:$D$31</c:f>
              <c:numCache>
                <c:formatCode>General</c:formatCode>
                <c:ptCount val="2"/>
                <c:pt idx="0">
                  <c:v>103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F-4233-87C6-2111C186938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4780672"/>
        <c:axId val="206008256"/>
      </c:barChart>
      <c:catAx>
        <c:axId val="234780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008256"/>
        <c:crosses val="autoZero"/>
        <c:auto val="1"/>
        <c:lblAlgn val="ctr"/>
        <c:lblOffset val="100"/>
        <c:noMultiLvlLbl val="0"/>
      </c:catAx>
      <c:valAx>
        <c:axId val="206008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4780672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US"/>
              <a:t>Sport, hry,</a:t>
            </a:r>
            <a:r>
              <a:rPr lang="cs-CZ"/>
              <a:t> rekreace,</a:t>
            </a:r>
            <a:r>
              <a:rPr lang="en-US"/>
              <a:t> tanec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Dotazník!$D$149:$D$153</c:f>
              <c:numCache>
                <c:formatCode>General</c:formatCode>
                <c:ptCount val="5"/>
                <c:pt idx="0">
                  <c:v>13</c:v>
                </c:pt>
                <c:pt idx="1">
                  <c:v>19</c:v>
                </c:pt>
                <c:pt idx="2">
                  <c:v>17</c:v>
                </c:pt>
                <c:pt idx="3">
                  <c:v>9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12-4079-9704-353BD454FAC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6112896"/>
        <c:axId val="235375424"/>
      </c:barChart>
      <c:catAx>
        <c:axId val="236112896"/>
        <c:scaling>
          <c:orientation val="minMax"/>
        </c:scaling>
        <c:delete val="0"/>
        <c:axPos val="b"/>
        <c:majorTickMark val="out"/>
        <c:minorTickMark val="none"/>
        <c:tickLblPos val="nextTo"/>
        <c:crossAx val="235375424"/>
        <c:crosses val="autoZero"/>
        <c:auto val="1"/>
        <c:lblAlgn val="ctr"/>
        <c:lblOffset val="100"/>
        <c:noMultiLvlLbl val="0"/>
      </c:catAx>
      <c:valAx>
        <c:axId val="235375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112896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US"/>
              <a:t>Divadlo, film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dLbl>
              <c:idx val="3"/>
              <c:layout>
                <c:manualLayout>
                  <c:x val="-1.2705732579195445E-16"/>
                  <c:y val="1.31012572632516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98-4C05-80F3-DB8192A1AE1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Dotazník!$D$155:$D$159</c:f>
              <c:numCache>
                <c:formatCode>General</c:formatCode>
                <c:ptCount val="5"/>
                <c:pt idx="0">
                  <c:v>28</c:v>
                </c:pt>
                <c:pt idx="1">
                  <c:v>20</c:v>
                </c:pt>
                <c:pt idx="2">
                  <c:v>12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7-41BA-99E9-CE57212B0D1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6113408"/>
        <c:axId val="235377152"/>
      </c:barChart>
      <c:catAx>
        <c:axId val="236113408"/>
        <c:scaling>
          <c:orientation val="minMax"/>
        </c:scaling>
        <c:delete val="0"/>
        <c:axPos val="b"/>
        <c:majorTickMark val="out"/>
        <c:minorTickMark val="none"/>
        <c:tickLblPos val="nextTo"/>
        <c:crossAx val="235377152"/>
        <c:crosses val="autoZero"/>
        <c:auto val="1"/>
        <c:lblAlgn val="ctr"/>
        <c:lblOffset val="100"/>
        <c:noMultiLvlLbl val="0"/>
      </c:catAx>
      <c:valAx>
        <c:axId val="235377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113408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US"/>
              <a:t>Politika, právo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Dotazník!$D$161:$D$165</c:f>
              <c:numCache>
                <c:formatCode>General</c:formatCode>
                <c:ptCount val="5"/>
                <c:pt idx="0">
                  <c:v>18</c:v>
                </c:pt>
                <c:pt idx="1">
                  <c:v>10</c:v>
                </c:pt>
                <c:pt idx="2">
                  <c:v>19</c:v>
                </c:pt>
                <c:pt idx="3">
                  <c:v>13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A-449A-BE5D-50A6589FD19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6699648"/>
        <c:axId val="235378880"/>
      </c:barChart>
      <c:catAx>
        <c:axId val="236699648"/>
        <c:scaling>
          <c:orientation val="minMax"/>
        </c:scaling>
        <c:delete val="0"/>
        <c:axPos val="b"/>
        <c:majorTickMark val="out"/>
        <c:minorTickMark val="none"/>
        <c:tickLblPos val="nextTo"/>
        <c:crossAx val="235378880"/>
        <c:crosses val="autoZero"/>
        <c:auto val="1"/>
        <c:lblAlgn val="ctr"/>
        <c:lblOffset val="100"/>
        <c:noMultiLvlLbl val="0"/>
      </c:catAx>
      <c:valAx>
        <c:axId val="235378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699648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US"/>
              <a:t>Jazyky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Dotazník!$D$167:$D$171</c:f>
              <c:numCache>
                <c:formatCode>General</c:formatCode>
                <c:ptCount val="5"/>
                <c:pt idx="0">
                  <c:v>11</c:v>
                </c:pt>
                <c:pt idx="1">
                  <c:v>22</c:v>
                </c:pt>
                <c:pt idx="2">
                  <c:v>18</c:v>
                </c:pt>
                <c:pt idx="3">
                  <c:v>12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3-40C3-92D7-5EC63D4B48D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6700160"/>
        <c:axId val="236642304"/>
      </c:barChart>
      <c:catAx>
        <c:axId val="236700160"/>
        <c:scaling>
          <c:orientation val="minMax"/>
        </c:scaling>
        <c:delete val="0"/>
        <c:axPos val="b"/>
        <c:majorTickMark val="out"/>
        <c:minorTickMark val="none"/>
        <c:tickLblPos val="nextTo"/>
        <c:crossAx val="236642304"/>
        <c:crosses val="autoZero"/>
        <c:auto val="1"/>
        <c:lblAlgn val="ctr"/>
        <c:lblOffset val="100"/>
        <c:noMultiLvlLbl val="0"/>
      </c:catAx>
      <c:valAx>
        <c:axId val="236642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700160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US"/>
              <a:t>Životní prostředí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Dotazník!$D$173:$D$177</c:f>
              <c:numCache>
                <c:formatCode>General</c:formatCode>
                <c:ptCount val="5"/>
                <c:pt idx="0">
                  <c:v>21</c:v>
                </c:pt>
                <c:pt idx="1">
                  <c:v>26</c:v>
                </c:pt>
                <c:pt idx="2">
                  <c:v>18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3-406A-9E96-6404E98997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6700672"/>
        <c:axId val="236644032"/>
      </c:barChart>
      <c:catAx>
        <c:axId val="236700672"/>
        <c:scaling>
          <c:orientation val="minMax"/>
        </c:scaling>
        <c:delete val="0"/>
        <c:axPos val="b"/>
        <c:majorTickMark val="out"/>
        <c:minorTickMark val="none"/>
        <c:tickLblPos val="nextTo"/>
        <c:crossAx val="236644032"/>
        <c:crosses val="autoZero"/>
        <c:auto val="1"/>
        <c:lblAlgn val="ctr"/>
        <c:lblOffset val="100"/>
        <c:noMultiLvlLbl val="0"/>
      </c:catAx>
      <c:valAx>
        <c:axId val="236644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700672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US"/>
              <a:t>Zdravý životní styl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Dotazník!$D$179:$D$183</c:f>
              <c:numCache>
                <c:formatCode>General</c:formatCode>
                <c:ptCount val="5"/>
                <c:pt idx="0">
                  <c:v>21</c:v>
                </c:pt>
                <c:pt idx="1">
                  <c:v>23</c:v>
                </c:pt>
                <c:pt idx="2">
                  <c:v>14</c:v>
                </c:pt>
                <c:pt idx="3">
                  <c:v>6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0-47E1-ABF6-A229465D3C9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6701696"/>
        <c:axId val="236645760"/>
      </c:barChart>
      <c:catAx>
        <c:axId val="236701696"/>
        <c:scaling>
          <c:orientation val="minMax"/>
        </c:scaling>
        <c:delete val="0"/>
        <c:axPos val="b"/>
        <c:majorTickMark val="out"/>
        <c:minorTickMark val="none"/>
        <c:tickLblPos val="nextTo"/>
        <c:crossAx val="236645760"/>
        <c:crosses val="autoZero"/>
        <c:auto val="1"/>
        <c:lblAlgn val="ctr"/>
        <c:lblOffset val="100"/>
        <c:noMultiLvlLbl val="0"/>
      </c:catAx>
      <c:valAx>
        <c:axId val="236645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701696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US"/>
              <a:t>Zemědělství, zahradnictví, péče o zvířata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Dotazník!$D$185:$D$189</c:f>
              <c:numCache>
                <c:formatCode>General</c:formatCode>
                <c:ptCount val="5"/>
                <c:pt idx="0">
                  <c:v>12</c:v>
                </c:pt>
                <c:pt idx="1">
                  <c:v>19</c:v>
                </c:pt>
                <c:pt idx="2">
                  <c:v>22</c:v>
                </c:pt>
                <c:pt idx="3">
                  <c:v>14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7-487D-AD9B-3E6DBA80D5F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6703232"/>
        <c:axId val="236647488"/>
      </c:barChart>
      <c:catAx>
        <c:axId val="236703232"/>
        <c:scaling>
          <c:orientation val="minMax"/>
        </c:scaling>
        <c:delete val="0"/>
        <c:axPos val="b"/>
        <c:majorTickMark val="out"/>
        <c:minorTickMark val="none"/>
        <c:tickLblPos val="nextTo"/>
        <c:crossAx val="236647488"/>
        <c:crosses val="autoZero"/>
        <c:auto val="1"/>
        <c:lblAlgn val="ctr"/>
        <c:lblOffset val="100"/>
        <c:noMultiLvlLbl val="0"/>
      </c:catAx>
      <c:valAx>
        <c:axId val="236647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703232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</a:t>
            </a:r>
            <a:r>
              <a:rPr lang="en-US"/>
              <a:t>Procvičování paměti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dLbl>
              <c:idx val="3"/>
              <c:layout>
                <c:manualLayout>
                  <c:x val="0"/>
                  <c:y val="2.92734369780779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E4-4ECF-9912-961F0E5F52D2}"/>
                </c:ext>
              </c:extLst>
            </c:dLbl>
            <c:dLbl>
              <c:idx val="4"/>
              <c:layout>
                <c:manualLayout>
                  <c:x val="0"/>
                  <c:y val="2.90167110449413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E4-4ECF-9912-961F0E5F52D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Dotazník!$D$191:$D$195</c:f>
              <c:numCache>
                <c:formatCode>General</c:formatCode>
                <c:ptCount val="5"/>
                <c:pt idx="0">
                  <c:v>40</c:v>
                </c:pt>
                <c:pt idx="1">
                  <c:v>16</c:v>
                </c:pt>
                <c:pt idx="2">
                  <c:v>11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00-4491-9929-2D82E1CDE57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129728"/>
        <c:axId val="236649216"/>
      </c:barChart>
      <c:catAx>
        <c:axId val="237129728"/>
        <c:scaling>
          <c:orientation val="minMax"/>
        </c:scaling>
        <c:delete val="0"/>
        <c:axPos val="b"/>
        <c:majorTickMark val="out"/>
        <c:minorTickMark val="none"/>
        <c:tickLblPos val="nextTo"/>
        <c:crossAx val="236649216"/>
        <c:crosses val="autoZero"/>
        <c:auto val="1"/>
        <c:lblAlgn val="ctr"/>
        <c:lblOffset val="100"/>
        <c:noMultiLvlLbl val="0"/>
      </c:catAx>
      <c:valAx>
        <c:axId val="236649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129728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13. Co je pro vás při  výběru kurzu U3V důležité?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-1.6118093079829996E-3"/>
                  <c:y val="8.64280883843681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71-4426-A368-1189216C36B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Dotazník!$B$199:$B$207</c:f>
              <c:strCache>
                <c:ptCount val="9"/>
                <c:pt idx="0">
                  <c:v>zajímavost</c:v>
                </c:pt>
                <c:pt idx="1">
                  <c:v>cena</c:v>
                </c:pt>
                <c:pt idx="2">
                  <c:v>reference o přednášejícím</c:v>
                </c:pt>
                <c:pt idx="3">
                  <c:v>věk přednášejícího</c:v>
                </c:pt>
                <c:pt idx="4">
                  <c:v>osobnost přednášejícího</c:v>
                </c:pt>
                <c:pt idx="5">
                  <c:v>předchozí zkušenosti</c:v>
                </c:pt>
                <c:pt idx="6">
                  <c:v>možnost aktivního zapojení do U3V</c:v>
                </c:pt>
                <c:pt idx="7">
                  <c:v>setkání s novými lidmi, nové sociální kontakty</c:v>
                </c:pt>
                <c:pt idx="8">
                  <c:v>forma studia (např. přednášky, studium přes internet, exkurze)</c:v>
                </c:pt>
              </c:strCache>
            </c:strRef>
          </c:cat>
          <c:val>
            <c:numRef>
              <c:f>Dotazník!$D$199:$D$207</c:f>
              <c:numCache>
                <c:formatCode>General</c:formatCode>
                <c:ptCount val="9"/>
                <c:pt idx="0">
                  <c:v>82</c:v>
                </c:pt>
                <c:pt idx="1">
                  <c:v>12</c:v>
                </c:pt>
                <c:pt idx="2">
                  <c:v>7</c:v>
                </c:pt>
                <c:pt idx="3">
                  <c:v>2</c:v>
                </c:pt>
                <c:pt idx="4">
                  <c:v>52</c:v>
                </c:pt>
                <c:pt idx="5">
                  <c:v>25</c:v>
                </c:pt>
                <c:pt idx="6">
                  <c:v>28</c:v>
                </c:pt>
                <c:pt idx="7">
                  <c:v>49</c:v>
                </c:pt>
                <c:pt idx="8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A-4078-BDE1-4FF2AA258B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130240"/>
        <c:axId val="237233280"/>
      </c:barChart>
      <c:catAx>
        <c:axId val="237130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7233280"/>
        <c:crosses val="autoZero"/>
        <c:auto val="1"/>
        <c:lblAlgn val="ctr"/>
        <c:lblOffset val="100"/>
        <c:noMultiLvlLbl val="0"/>
      </c:catAx>
      <c:valAx>
        <c:axId val="237233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130240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14. Co je důvodem, že se chcete naučit něco nového?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Dotazník!$B$209:$B$218</c:f>
              <c:strCache>
                <c:ptCount val="10"/>
                <c:pt idx="0">
                  <c:v>zajímá mne dané téma</c:v>
                </c:pt>
                <c:pt idx="1">
                  <c:v>osobně mne vzdělávání uspokuje</c:v>
                </c:pt>
                <c:pt idx="2">
                  <c:v>chci na sobě pracovat</c:v>
                </c:pt>
                <c:pt idx="3">
                  <c:v>chci si zlepšit sebevědomí</c:v>
                </c:pt>
                <c:pt idx="4">
                  <c:v>chci se seznámit s novými lidmi bez ohledu na věk</c:v>
                </c:pt>
                <c:pt idx="5">
                  <c:v>chci být v kontaktu s mladou generací</c:v>
                </c:pt>
                <c:pt idx="6">
                  <c:v>chci si vylepšovat paměť</c:v>
                </c:pt>
                <c:pt idx="7">
                  <c:v>chci získat nové zážitky a zkušenosti</c:v>
                </c:pt>
                <c:pt idx="8">
                  <c:v>chci si vyměňovat zkušenosti </c:v>
                </c:pt>
                <c:pt idx="9">
                  <c:v>chci být moderní</c:v>
                </c:pt>
              </c:strCache>
            </c:strRef>
          </c:cat>
          <c:val>
            <c:numRef>
              <c:f>Dotazník!$D$209:$D$218</c:f>
              <c:numCache>
                <c:formatCode>General</c:formatCode>
                <c:ptCount val="10"/>
                <c:pt idx="0">
                  <c:v>66</c:v>
                </c:pt>
                <c:pt idx="1">
                  <c:v>52</c:v>
                </c:pt>
                <c:pt idx="2">
                  <c:v>40</c:v>
                </c:pt>
                <c:pt idx="3">
                  <c:v>14</c:v>
                </c:pt>
                <c:pt idx="4">
                  <c:v>35</c:v>
                </c:pt>
                <c:pt idx="5">
                  <c:v>9</c:v>
                </c:pt>
                <c:pt idx="6">
                  <c:v>59</c:v>
                </c:pt>
                <c:pt idx="7">
                  <c:v>58</c:v>
                </c:pt>
                <c:pt idx="8">
                  <c:v>19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2-4226-BA75-E1BE8387C4B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131264"/>
        <c:axId val="237235008"/>
      </c:barChart>
      <c:catAx>
        <c:axId val="237131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7235008"/>
        <c:crosses val="autoZero"/>
        <c:auto val="1"/>
        <c:lblAlgn val="ctr"/>
        <c:lblOffset val="100"/>
        <c:noMultiLvlLbl val="0"/>
      </c:catAx>
      <c:valAx>
        <c:axId val="237235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131264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6. Jaký typ aktivit vám chybí?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3"/>
              <c:layout>
                <c:manualLayout>
                  <c:x val="-1.0846078103093107E-16"/>
                  <c:y val="2.1767016409871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14-4A9D-B310-60E7EA5A99E7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Dotazník!$B$33:$B$39</c:f>
              <c:strCache>
                <c:ptCount val="7"/>
                <c:pt idx="0">
                  <c:v>speciální kulturní akce pro seniory</c:v>
                </c:pt>
                <c:pt idx="1">
                  <c:v>vzdělávací aktivity pro  seniory</c:v>
                </c:pt>
                <c:pt idx="2">
                  <c:v>turistické aktivity pro seniory</c:v>
                </c:pt>
                <c:pt idx="3">
                  <c:v>kluby seniorů</c:v>
                </c:pt>
                <c:pt idx="4">
                  <c:v>sportovní zařízení pro seniory</c:v>
                </c:pt>
                <c:pt idx="5">
                  <c:v>nic mi nechybí</c:v>
                </c:pt>
                <c:pt idx="6">
                  <c:v>jiné</c:v>
                </c:pt>
              </c:strCache>
            </c:strRef>
          </c:cat>
          <c:val>
            <c:numRef>
              <c:f>Dotazník!$D$33:$D$39</c:f>
              <c:numCache>
                <c:formatCode>General</c:formatCode>
                <c:ptCount val="7"/>
                <c:pt idx="0">
                  <c:v>16</c:v>
                </c:pt>
                <c:pt idx="1">
                  <c:v>13</c:v>
                </c:pt>
                <c:pt idx="2">
                  <c:v>15</c:v>
                </c:pt>
                <c:pt idx="3">
                  <c:v>5</c:v>
                </c:pt>
                <c:pt idx="4">
                  <c:v>14</c:v>
                </c:pt>
                <c:pt idx="5">
                  <c:v>58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6-4126-B415-12DCB1F0CE1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4781184"/>
        <c:axId val="206009984"/>
      </c:barChart>
      <c:catAx>
        <c:axId val="234781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009984"/>
        <c:crosses val="autoZero"/>
        <c:auto val="1"/>
        <c:lblAlgn val="ctr"/>
        <c:lblOffset val="100"/>
        <c:noMultiLvlLbl val="0"/>
      </c:catAx>
      <c:valAx>
        <c:axId val="206009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4781184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15. Dovedete si představit, že byste se aktivně zapojil/a do výuky?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2.75908467432251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68-4735-9526-ADB717DCB2A3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Dotazník!$B$221:$B$222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Dotazník!$D$221:$D$222</c:f>
              <c:numCache>
                <c:formatCode>General</c:formatCode>
                <c:ptCount val="2"/>
                <c:pt idx="0">
                  <c:v>20</c:v>
                </c:pt>
                <c:pt idx="1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9-44B8-B127-CEFC5C669F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131776"/>
        <c:axId val="237236736"/>
      </c:barChart>
      <c:catAx>
        <c:axId val="237131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7236736"/>
        <c:crosses val="autoZero"/>
        <c:auto val="1"/>
        <c:lblAlgn val="ctr"/>
        <c:lblOffset val="100"/>
        <c:noMultiLvlLbl val="0"/>
      </c:catAx>
      <c:valAx>
        <c:axId val="237236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131776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16. S</a:t>
            </a:r>
            <a:r>
              <a:rPr lang="en-US"/>
              <a:t>etkání s novými lidmi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dLbl>
              <c:idx val="4"/>
              <c:layout>
                <c:manualLayout>
                  <c:x val="0"/>
                  <c:y val="3.08027256354879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C7-414A-B65B-A1B89835A7E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Dotazník!$D$229:$D$233</c:f>
              <c:numCache>
                <c:formatCode>General</c:formatCode>
                <c:ptCount val="5"/>
                <c:pt idx="0">
                  <c:v>41</c:v>
                </c:pt>
                <c:pt idx="1">
                  <c:v>21</c:v>
                </c:pt>
                <c:pt idx="2">
                  <c:v>16</c:v>
                </c:pt>
                <c:pt idx="3">
                  <c:v>1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D9-43D1-9ECD-5933192CB2D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132288"/>
        <c:axId val="237238464"/>
      </c:barChart>
      <c:catAx>
        <c:axId val="237132288"/>
        <c:scaling>
          <c:orientation val="minMax"/>
        </c:scaling>
        <c:delete val="0"/>
        <c:axPos val="b"/>
        <c:majorTickMark val="out"/>
        <c:minorTickMark val="none"/>
        <c:tickLblPos val="nextTo"/>
        <c:crossAx val="237238464"/>
        <c:crosses val="autoZero"/>
        <c:auto val="1"/>
        <c:lblAlgn val="ctr"/>
        <c:lblOffset val="100"/>
        <c:noMultiLvlLbl val="0"/>
      </c:catAx>
      <c:valAx>
        <c:axId val="237238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132288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16. </a:t>
            </a:r>
            <a:r>
              <a:rPr lang="en-US"/>
              <a:t>Možnost vlastního zapojení do programu kurzů U3V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Dotazník!$D$235:$D$239</c:f>
              <c:numCache>
                <c:formatCode>General</c:formatCode>
                <c:ptCount val="5"/>
                <c:pt idx="0">
                  <c:v>19</c:v>
                </c:pt>
                <c:pt idx="1">
                  <c:v>21</c:v>
                </c:pt>
                <c:pt idx="2">
                  <c:v>13</c:v>
                </c:pt>
                <c:pt idx="3">
                  <c:v>9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E-4A3C-8401-49F2D9B502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132800"/>
        <c:axId val="236871680"/>
      </c:barChart>
      <c:catAx>
        <c:axId val="237132800"/>
        <c:scaling>
          <c:orientation val="minMax"/>
        </c:scaling>
        <c:delete val="0"/>
        <c:axPos val="b"/>
        <c:majorTickMark val="out"/>
        <c:minorTickMark val="none"/>
        <c:tickLblPos val="nextTo"/>
        <c:crossAx val="236871680"/>
        <c:crosses val="autoZero"/>
        <c:auto val="1"/>
        <c:lblAlgn val="ctr"/>
        <c:lblOffset val="100"/>
        <c:noMultiLvlLbl val="0"/>
      </c:catAx>
      <c:valAx>
        <c:axId val="236871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132800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16. </a:t>
            </a:r>
            <a:r>
              <a:rPr lang="en-US"/>
              <a:t>Prohlubování znalostí z informačních technologií</a:t>
            </a:r>
          </a:p>
        </c:rich>
      </c:tx>
      <c:layout>
        <c:manualLayout>
          <c:xMode val="edge"/>
          <c:yMode val="edge"/>
          <c:x val="0.15356408289902568"/>
          <c:y val="5.117733828671328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dLbl>
              <c:idx val="3"/>
              <c:layout>
                <c:manualLayout>
                  <c:x val="-3.4588468041346198E-3"/>
                  <c:y val="2.9032548334019016E-2"/>
                </c:manualLayout>
              </c:layout>
              <c:spPr>
                <a:noFill/>
                <a:ln w="3175" cap="flat" cmpd="sng" algn="ctr">
                  <a:noFill/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0E-4D2D-B606-7E485180B5D5}"/>
                </c:ext>
              </c:extLst>
            </c:dLbl>
            <c:dLbl>
              <c:idx val="4"/>
              <c:layout>
                <c:manualLayout>
                  <c:x val="0"/>
                  <c:y val="2.83279450329082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0E-4D2D-B606-7E485180B5D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Dotazník!$D$241:$D$245</c:f>
              <c:numCache>
                <c:formatCode>General</c:formatCode>
                <c:ptCount val="5"/>
                <c:pt idx="0">
                  <c:v>39</c:v>
                </c:pt>
                <c:pt idx="1">
                  <c:v>21</c:v>
                </c:pt>
                <c:pt idx="2">
                  <c:v>17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8-4696-BA31-94CC8D0B4C5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133312"/>
        <c:axId val="236873408"/>
      </c:barChart>
      <c:catAx>
        <c:axId val="237133312"/>
        <c:scaling>
          <c:orientation val="minMax"/>
        </c:scaling>
        <c:delete val="0"/>
        <c:axPos val="b"/>
        <c:majorTickMark val="out"/>
        <c:minorTickMark val="none"/>
        <c:tickLblPos val="nextTo"/>
        <c:crossAx val="236873408"/>
        <c:crosses val="autoZero"/>
        <c:auto val="1"/>
        <c:lblAlgn val="ctr"/>
        <c:lblOffset val="100"/>
        <c:noMultiLvlLbl val="0"/>
      </c:catAx>
      <c:valAx>
        <c:axId val="236873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133312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16. </a:t>
            </a:r>
            <a:r>
              <a:rPr lang="en-US"/>
              <a:t>Možnost mezigeneračního dialogu s mladými lidmi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Dotazník!$D$247:$D$251</c:f>
              <c:numCache>
                <c:formatCode>General</c:formatCode>
                <c:ptCount val="5"/>
                <c:pt idx="0">
                  <c:v>13</c:v>
                </c:pt>
                <c:pt idx="1">
                  <c:v>27</c:v>
                </c:pt>
                <c:pt idx="2">
                  <c:v>18</c:v>
                </c:pt>
                <c:pt idx="3">
                  <c:v>7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8B-41BE-9288-A3AC0E36E9E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666304"/>
        <c:axId val="236876288"/>
      </c:barChart>
      <c:catAx>
        <c:axId val="237666304"/>
        <c:scaling>
          <c:orientation val="minMax"/>
        </c:scaling>
        <c:delete val="0"/>
        <c:axPos val="b"/>
        <c:majorTickMark val="out"/>
        <c:minorTickMark val="none"/>
        <c:tickLblPos val="nextTo"/>
        <c:crossAx val="236876288"/>
        <c:crosses val="autoZero"/>
        <c:auto val="1"/>
        <c:lblAlgn val="ctr"/>
        <c:lblOffset val="100"/>
        <c:noMultiLvlLbl val="0"/>
      </c:catAx>
      <c:valAx>
        <c:axId val="236876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666304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16. </a:t>
            </a:r>
            <a:r>
              <a:rPr lang="en-US"/>
              <a:t>Možnost zamyšlení se nad historií rodiny a nad svým vlastním biografickým příběhem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Dotazník!$D$253:$D$257</c:f>
              <c:numCache>
                <c:formatCode>General</c:formatCode>
                <c:ptCount val="5"/>
                <c:pt idx="0">
                  <c:v>29</c:v>
                </c:pt>
                <c:pt idx="1">
                  <c:v>18</c:v>
                </c:pt>
                <c:pt idx="2">
                  <c:v>17</c:v>
                </c:pt>
                <c:pt idx="3">
                  <c:v>13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E-4247-87D4-1BE18D71A91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666816"/>
        <c:axId val="236878016"/>
      </c:barChart>
      <c:catAx>
        <c:axId val="237666816"/>
        <c:scaling>
          <c:orientation val="minMax"/>
        </c:scaling>
        <c:delete val="0"/>
        <c:axPos val="b"/>
        <c:majorTickMark val="out"/>
        <c:minorTickMark val="none"/>
        <c:tickLblPos val="nextTo"/>
        <c:crossAx val="236878016"/>
        <c:crosses val="autoZero"/>
        <c:auto val="1"/>
        <c:lblAlgn val="ctr"/>
        <c:lblOffset val="100"/>
        <c:noMultiLvlLbl val="0"/>
      </c:catAx>
      <c:valAx>
        <c:axId val="236878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666816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17. Jak hodnotíte možnost vzdělávat se v U3V pro svoji kvalitu života?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Dotazník!$B$259:$B$263</c:f>
              <c:strCache>
                <c:ptCount val="5"/>
                <c:pt idx="0">
                  <c:v>nezbytné</c:v>
                </c:pt>
                <c:pt idx="1">
                  <c:v>velmi důležité</c:v>
                </c:pt>
                <c:pt idx="2">
                  <c:v>středně důležité</c:v>
                </c:pt>
                <c:pt idx="3">
                  <c:v>málo důležité</c:v>
                </c:pt>
                <c:pt idx="4">
                  <c:v>bezvýznamné</c:v>
                </c:pt>
              </c:strCache>
            </c:strRef>
          </c:cat>
          <c:val>
            <c:numRef>
              <c:f>Dotazník!$D$259:$D$263</c:f>
              <c:numCache>
                <c:formatCode>General</c:formatCode>
                <c:ptCount val="5"/>
                <c:pt idx="0">
                  <c:v>11</c:v>
                </c:pt>
                <c:pt idx="1">
                  <c:v>71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2-4097-A415-D03B20ADD56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667328"/>
        <c:axId val="237420544"/>
      </c:barChart>
      <c:catAx>
        <c:axId val="237667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7420544"/>
        <c:crosses val="autoZero"/>
        <c:auto val="1"/>
        <c:lblAlgn val="ctr"/>
        <c:lblOffset val="100"/>
        <c:noMultiLvlLbl val="0"/>
      </c:catAx>
      <c:valAx>
        <c:axId val="237420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667328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1. Jste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Dotazník!$B$9</c:f>
              <c:strCache>
                <c:ptCount val="1"/>
                <c:pt idx="0">
                  <c:v>žena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Dotazník!$D$9</c:f>
              <c:numCache>
                <c:formatCode>General</c:formatCode>
                <c:ptCount val="1"/>
                <c:pt idx="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9-4DDB-A9F5-A7E432C7731F}"/>
            </c:ext>
          </c:extLst>
        </c:ser>
        <c:ser>
          <c:idx val="1"/>
          <c:order val="1"/>
          <c:tx>
            <c:strRef>
              <c:f>Dotazník!$B$10</c:f>
              <c:strCache>
                <c:ptCount val="1"/>
                <c:pt idx="0">
                  <c:v>muž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Dotazník!$D$10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79-4DDB-A9F5-A7E432C77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667840"/>
        <c:axId val="237421696"/>
      </c:barChart>
      <c:catAx>
        <c:axId val="237667840"/>
        <c:scaling>
          <c:orientation val="minMax"/>
        </c:scaling>
        <c:delete val="1"/>
        <c:axPos val="b"/>
        <c:majorTickMark val="out"/>
        <c:minorTickMark val="none"/>
        <c:tickLblPos val="nextTo"/>
        <c:crossAx val="237421696"/>
        <c:crosses val="autoZero"/>
        <c:auto val="1"/>
        <c:lblAlgn val="ctr"/>
        <c:lblOffset val="100"/>
        <c:noMultiLvlLbl val="0"/>
      </c:catAx>
      <c:valAx>
        <c:axId val="237421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667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cs-CZ" sz="1600" b="1"/>
              <a:t>2. Kolik máte let?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0678207374719554E-2"/>
          <c:y val="0.17932739946319406"/>
          <c:w val="0.8968858987911883"/>
          <c:h val="0.715433920505000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1.0811839712069084E-16"/>
                  <c:y val="1.57069671179579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C3-4ECA-B301-8C9B529DAA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Dotazník!$B$12:$B$18</c:f>
              <c:strCache>
                <c:ptCount val="7"/>
                <c:pt idx="0">
                  <c:v>50-55</c:v>
                </c:pt>
                <c:pt idx="1">
                  <c:v>55-60</c:v>
                </c:pt>
                <c:pt idx="2">
                  <c:v>60-65</c:v>
                </c:pt>
                <c:pt idx="3">
                  <c:v>65-70</c:v>
                </c:pt>
                <c:pt idx="4">
                  <c:v>70-75</c:v>
                </c:pt>
                <c:pt idx="5">
                  <c:v>75-80</c:v>
                </c:pt>
                <c:pt idx="6">
                  <c:v>80+</c:v>
                </c:pt>
              </c:strCache>
            </c:strRef>
          </c:cat>
          <c:val>
            <c:numRef>
              <c:f>Dotazník!$D$12:$D$18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28</c:v>
                </c:pt>
                <c:pt idx="4">
                  <c:v>43</c:v>
                </c:pt>
                <c:pt idx="5">
                  <c:v>22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C3-4ECA-B301-8C9B529DA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250048"/>
        <c:axId val="992840624"/>
      </c:barChart>
      <c:catAx>
        <c:axId val="117625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2840624"/>
        <c:crosses val="autoZero"/>
        <c:auto val="1"/>
        <c:lblAlgn val="ctr"/>
        <c:lblOffset val="100"/>
        <c:noMultiLvlLbl val="0"/>
      </c:catAx>
      <c:valAx>
        <c:axId val="9928406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7625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cs-CZ" sz="1600" b="1"/>
              <a:t>3. Jaké máte vzdělání?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6.92293671624380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B-44F3-BF03-A212F698B3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Dotazník!$B$20:$B$24</c:f>
              <c:strCache>
                <c:ptCount val="5"/>
                <c:pt idx="0">
                  <c:v>základní</c:v>
                </c:pt>
                <c:pt idx="1">
                  <c:v>vyučen</c:v>
                </c:pt>
                <c:pt idx="2">
                  <c:v>středoškolské</c:v>
                </c:pt>
                <c:pt idx="3">
                  <c:v>vysokoškolské</c:v>
                </c:pt>
                <c:pt idx="4">
                  <c:v>univerzita</c:v>
                </c:pt>
              </c:strCache>
            </c:strRef>
          </c:cat>
          <c:val>
            <c:numRef>
              <c:f>Dotazník!$D$20:$D$24</c:f>
              <c:numCache>
                <c:formatCode>General</c:formatCode>
                <c:ptCount val="5"/>
                <c:pt idx="0">
                  <c:v>0</c:v>
                </c:pt>
                <c:pt idx="1">
                  <c:v>6</c:v>
                </c:pt>
                <c:pt idx="2">
                  <c:v>67</c:v>
                </c:pt>
                <c:pt idx="3">
                  <c:v>33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7B-44F3-BF03-A212F698B30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08535568"/>
        <c:axId val="992871296"/>
      </c:barChart>
      <c:catAx>
        <c:axId val="110853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2871296"/>
        <c:crosses val="autoZero"/>
        <c:auto val="1"/>
        <c:lblAlgn val="ctr"/>
        <c:lblOffset val="100"/>
        <c:noMultiLvlLbl val="0"/>
      </c:catAx>
      <c:valAx>
        <c:axId val="99287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08535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7. Máte pocit vyčlenění ze společnosti?</a:t>
            </a:r>
            <a:r>
              <a:rPr lang="cs-CZ"/>
              <a:t> Chybí vám kontakt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Dotazník!$B$41:$B$46</c:f>
              <c:strCache>
                <c:ptCount val="6"/>
                <c:pt idx="0">
                  <c:v>s rodinou</c:v>
                </c:pt>
                <c:pt idx="1">
                  <c:v>s přáteli</c:v>
                </c:pt>
                <c:pt idx="2">
                  <c:v>s mladými lidmi</c:v>
                </c:pt>
                <c:pt idx="3">
                  <c:v>s lidmi obdobných zájmů</c:v>
                </c:pt>
                <c:pt idx="4">
                  <c:v>jiné</c:v>
                </c:pt>
                <c:pt idx="5">
                  <c:v>nic mi nechybí</c:v>
                </c:pt>
              </c:strCache>
            </c:strRef>
          </c:cat>
          <c:val>
            <c:numRef>
              <c:f>Dotazník!$D$41:$D$46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31-4C7C-8DAA-BA0DD49893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4782208"/>
        <c:axId val="206011712"/>
      </c:barChart>
      <c:catAx>
        <c:axId val="234782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011712"/>
        <c:crosses val="autoZero"/>
        <c:auto val="1"/>
        <c:lblAlgn val="ctr"/>
        <c:lblOffset val="100"/>
        <c:noMultiLvlLbl val="0"/>
      </c:catAx>
      <c:valAx>
        <c:axId val="206011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4782208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8.</a:t>
            </a:r>
            <a:r>
              <a:rPr lang="cs-CZ"/>
              <a:t> </a:t>
            </a:r>
            <a:r>
              <a:rPr lang="en-US"/>
              <a:t>Navštěvoval/a jste někdy kurz/y, kde vám byli nápomocni studenti?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Dotazník!$B$48:$B$49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Dotazník!$D$48:$D$49</c:f>
              <c:numCache>
                <c:formatCode>General</c:formatCode>
                <c:ptCount val="2"/>
                <c:pt idx="0">
                  <c:v>37</c:v>
                </c:pt>
                <c:pt idx="1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1-4C4C-84E3-68836A9ED75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5507712"/>
        <c:axId val="235439232"/>
      </c:barChart>
      <c:catAx>
        <c:axId val="235507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5439232"/>
        <c:crosses val="autoZero"/>
        <c:auto val="1"/>
        <c:lblAlgn val="ctr"/>
        <c:lblOffset val="100"/>
        <c:noMultiLvlLbl val="0"/>
      </c:catAx>
      <c:valAx>
        <c:axId val="235439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507712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9. Přivítal/a byste kurz, kde by byli zapojeni studenti? V případě, že ano, jakou roli by tam měli hrát?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7234252065570781E-17"/>
                  <c:y val="1.6197290705442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32-4CD9-90FD-D24E298E38EB}"/>
                </c:ext>
              </c:extLst>
            </c:dLbl>
            <c:dLbl>
              <c:idx val="5"/>
              <c:layout>
                <c:manualLayout>
                  <c:x val="-1.3787401652456624E-16"/>
                  <c:y val="2.0101882166808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32-4CD9-90FD-D24E298E38EB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Dotazník!$B$57:$B$63</c:f>
              <c:strCache>
                <c:ptCount val="7"/>
                <c:pt idx="0">
                  <c:v>ano</c:v>
                </c:pt>
                <c:pt idx="1">
                  <c:v>ne</c:v>
                </c:pt>
                <c:pt idx="2">
                  <c:v>pomocí lektora</c:v>
                </c:pt>
                <c:pt idx="3">
                  <c:v>pomocníci s informačními technologiemi</c:v>
                </c:pt>
                <c:pt idx="4">
                  <c:v>účastníci mezigeneračního dialogu</c:v>
                </c:pt>
                <c:pt idx="5">
                  <c:v>přednášející</c:v>
                </c:pt>
                <c:pt idx="6">
                  <c:v>jiné</c:v>
                </c:pt>
              </c:strCache>
            </c:strRef>
          </c:cat>
          <c:val>
            <c:numRef>
              <c:f>Dotazník!$D$57:$D$63</c:f>
              <c:numCache>
                <c:formatCode>General</c:formatCode>
                <c:ptCount val="7"/>
                <c:pt idx="0">
                  <c:v>4</c:v>
                </c:pt>
                <c:pt idx="1">
                  <c:v>17</c:v>
                </c:pt>
                <c:pt idx="2">
                  <c:v>66</c:v>
                </c:pt>
                <c:pt idx="3">
                  <c:v>28</c:v>
                </c:pt>
                <c:pt idx="4">
                  <c:v>12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3-4550-AA71-5F898E8075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5508224"/>
        <c:axId val="235440960"/>
      </c:barChart>
      <c:catAx>
        <c:axId val="235508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5440960"/>
        <c:crosses val="autoZero"/>
        <c:auto val="1"/>
        <c:lblAlgn val="ctr"/>
        <c:lblOffset val="100"/>
        <c:noMultiLvlLbl val="0"/>
      </c:catAx>
      <c:valAx>
        <c:axId val="235440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508224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10. Ovládáte práci s PC a Internetem?</a:t>
            </a:r>
          </a:p>
        </c:rich>
      </c:tx>
      <c:layout>
        <c:manualLayout>
          <c:xMode val="edge"/>
          <c:yMode val="edge"/>
          <c:x val="0.10411111111111111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3"/>
              <c:layout>
                <c:manualLayout>
                  <c:x val="-9.5263882087129465E-17"/>
                  <c:y val="1.61454851861418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68-46FC-B75A-FE1EE343900E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Dotazník!$B$65:$B$69</c:f>
              <c:strCache>
                <c:ptCount val="5"/>
                <c:pt idx="0">
                  <c:v>velmi dobře</c:v>
                </c:pt>
                <c:pt idx="1">
                  <c:v>dobře</c:v>
                </c:pt>
                <c:pt idx="2">
                  <c:v>s potížemi</c:v>
                </c:pt>
                <c:pt idx="3">
                  <c:v>téměř neovládám</c:v>
                </c:pt>
                <c:pt idx="4">
                  <c:v>nikdy jsem s PC nepracoval/a</c:v>
                </c:pt>
              </c:strCache>
            </c:strRef>
          </c:cat>
          <c:val>
            <c:numRef>
              <c:f>Dotazník!$D$65:$D$69</c:f>
              <c:numCache>
                <c:formatCode>General</c:formatCode>
                <c:ptCount val="5"/>
                <c:pt idx="0">
                  <c:v>11</c:v>
                </c:pt>
                <c:pt idx="1">
                  <c:v>63</c:v>
                </c:pt>
                <c:pt idx="2">
                  <c:v>28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6-4789-AB63-4C46F921DF1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5508736"/>
        <c:axId val="235442688"/>
      </c:barChart>
      <c:catAx>
        <c:axId val="235508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5442688"/>
        <c:crosses val="autoZero"/>
        <c:auto val="1"/>
        <c:lblAlgn val="ctr"/>
        <c:lblOffset val="100"/>
        <c:noMultiLvlLbl val="0"/>
      </c:catAx>
      <c:valAx>
        <c:axId val="235442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508736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cs-CZ"/>
              <a:t>11. Chtěl/a byste se zdokonalit v práci s PC a Internetem?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Dotazník!$B$71:$B$72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Dotazník!$D$71:$D$72</c:f>
              <c:numCache>
                <c:formatCode>General</c:formatCode>
                <c:ptCount val="2"/>
                <c:pt idx="0">
                  <c:v>79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C-42BA-8AE9-154B123BA7A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235509248"/>
        <c:axId val="235444416"/>
      </c:barChart>
      <c:catAx>
        <c:axId val="23550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5444416"/>
        <c:crosses val="autoZero"/>
        <c:auto val="1"/>
        <c:lblAlgn val="ctr"/>
        <c:lblOffset val="100"/>
        <c:noMultiLvlLbl val="0"/>
      </c:catAx>
      <c:valAx>
        <c:axId val="2354444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35509248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12. Přírodní a kulturní památky spojené s exkurzí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dLbl>
              <c:idx val="1"/>
              <c:layout>
                <c:manualLayout>
                  <c:x val="-6.324611525029578E-17"/>
                  <c:y val="2.81775232641373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DE-43CA-B3E8-A3810A6E495A}"/>
                </c:ext>
              </c:extLst>
            </c:dLbl>
            <c:dLbl>
              <c:idx val="2"/>
              <c:layout>
                <c:manualLayout>
                  <c:x val="-6.324611525029578E-17"/>
                  <c:y val="3.1388690050107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DE-43CA-B3E8-A3810A6E495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Dotazník!$D$83:$D$87</c:f>
              <c:numCache>
                <c:formatCode>General</c:formatCode>
                <c:ptCount val="5"/>
                <c:pt idx="0">
                  <c:v>56</c:v>
                </c:pt>
                <c:pt idx="1">
                  <c:v>10</c:v>
                </c:pt>
                <c:pt idx="2">
                  <c:v>12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C-4E30-9A77-0A6669BC984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3444352"/>
        <c:axId val="235823104"/>
      </c:barChart>
      <c:catAx>
        <c:axId val="233444352"/>
        <c:scaling>
          <c:orientation val="minMax"/>
        </c:scaling>
        <c:delete val="0"/>
        <c:axPos val="b"/>
        <c:majorTickMark val="out"/>
        <c:minorTickMark val="none"/>
        <c:tickLblPos val="nextTo"/>
        <c:crossAx val="235823104"/>
        <c:crosses val="autoZero"/>
        <c:auto val="1"/>
        <c:lblAlgn val="ctr"/>
        <c:lblOffset val="100"/>
        <c:noMultiLvlLbl val="0"/>
      </c:catAx>
      <c:valAx>
        <c:axId val="235823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3444352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3175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603247</xdr:colOff>
      <xdr:row>18</xdr:row>
      <xdr:rowOff>11113</xdr:rowOff>
    </xdr:from>
    <xdr:to>
      <xdr:col>15</xdr:col>
      <xdr:colOff>8283</xdr:colOff>
      <xdr:row>32</xdr:row>
      <xdr:rowOff>41414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610633</xdr:colOff>
      <xdr:row>34</xdr:row>
      <xdr:rowOff>6694</xdr:rowOff>
    </xdr:from>
    <xdr:to>
      <xdr:col>7</xdr:col>
      <xdr:colOff>16564</xdr:colOff>
      <xdr:row>48</xdr:row>
      <xdr:rowOff>16566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5313</xdr:colOff>
      <xdr:row>33</xdr:row>
      <xdr:rowOff>186978</xdr:rowOff>
    </xdr:from>
    <xdr:to>
      <xdr:col>15</xdr:col>
      <xdr:colOff>8283</xdr:colOff>
      <xdr:row>47</xdr:row>
      <xdr:rowOff>182217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12009</xdr:colOff>
      <xdr:row>50</xdr:row>
      <xdr:rowOff>9524</xdr:rowOff>
    </xdr:from>
    <xdr:to>
      <xdr:col>6</xdr:col>
      <xdr:colOff>588065</xdr:colOff>
      <xdr:row>65</xdr:row>
      <xdr:rowOff>8283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552</xdr:colOff>
      <xdr:row>50</xdr:row>
      <xdr:rowOff>8283</xdr:rowOff>
    </xdr:from>
    <xdr:to>
      <xdr:col>14</xdr:col>
      <xdr:colOff>16566</xdr:colOff>
      <xdr:row>65</xdr:row>
      <xdr:rowOff>16566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608357</xdr:colOff>
      <xdr:row>67</xdr:row>
      <xdr:rowOff>10767</xdr:rowOff>
    </xdr:from>
    <xdr:to>
      <xdr:col>12</xdr:col>
      <xdr:colOff>24847</xdr:colOff>
      <xdr:row>84</xdr:row>
      <xdr:rowOff>24848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6902</xdr:colOff>
      <xdr:row>85</xdr:row>
      <xdr:rowOff>187324</xdr:rowOff>
    </xdr:from>
    <xdr:to>
      <xdr:col>9</xdr:col>
      <xdr:colOff>8283</xdr:colOff>
      <xdr:row>101</xdr:row>
      <xdr:rowOff>182218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609598</xdr:colOff>
      <xdr:row>85</xdr:row>
      <xdr:rowOff>183460</xdr:rowOff>
    </xdr:from>
    <xdr:to>
      <xdr:col>16</xdr:col>
      <xdr:colOff>8283</xdr:colOff>
      <xdr:row>101</xdr:row>
      <xdr:rowOff>182218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609048</xdr:colOff>
      <xdr:row>104</xdr:row>
      <xdr:rowOff>8284</xdr:rowOff>
    </xdr:from>
    <xdr:to>
      <xdr:col>7</xdr:col>
      <xdr:colOff>16565</xdr:colOff>
      <xdr:row>115</xdr:row>
      <xdr:rowOff>8284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611531</xdr:colOff>
      <xdr:row>104</xdr:row>
      <xdr:rowOff>4761</xdr:rowOff>
    </xdr:from>
    <xdr:to>
      <xdr:col>14</xdr:col>
      <xdr:colOff>0</xdr:colOff>
      <xdr:row>115</xdr:row>
      <xdr:rowOff>8283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612912</xdr:colOff>
      <xdr:row>117</xdr:row>
      <xdr:rowOff>11110</xdr:rowOff>
    </xdr:from>
    <xdr:to>
      <xdr:col>7</xdr:col>
      <xdr:colOff>8283</xdr:colOff>
      <xdr:row>128</xdr:row>
      <xdr:rowOff>24847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3727</xdr:colOff>
      <xdr:row>116</xdr:row>
      <xdr:rowOff>182219</xdr:rowOff>
    </xdr:from>
    <xdr:to>
      <xdr:col>14</xdr:col>
      <xdr:colOff>0</xdr:colOff>
      <xdr:row>128</xdr:row>
      <xdr:rowOff>33131</xdr:rowOff>
    </xdr:to>
    <xdr:graphicFrame macro="">
      <xdr:nvGraphicFramePr>
        <xdr:cNvPr id="13" name="Graf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129</xdr:row>
      <xdr:rowOff>190500</xdr:rowOff>
    </xdr:from>
    <xdr:to>
      <xdr:col>6</xdr:col>
      <xdr:colOff>588065</xdr:colOff>
      <xdr:row>140</xdr:row>
      <xdr:rowOff>190500</xdr:rowOff>
    </xdr:to>
    <xdr:graphicFrame macro="">
      <xdr:nvGraphicFramePr>
        <xdr:cNvPr id="14" name="Graf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8283</xdr:colOff>
      <xdr:row>129</xdr:row>
      <xdr:rowOff>190500</xdr:rowOff>
    </xdr:from>
    <xdr:to>
      <xdr:col>14</xdr:col>
      <xdr:colOff>8283</xdr:colOff>
      <xdr:row>140</xdr:row>
      <xdr:rowOff>173935</xdr:rowOff>
    </xdr:to>
    <xdr:graphicFrame macro="">
      <xdr:nvGraphicFramePr>
        <xdr:cNvPr id="15" name="Graf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10421</xdr:colOff>
      <xdr:row>143</xdr:row>
      <xdr:rowOff>17808</xdr:rowOff>
    </xdr:from>
    <xdr:to>
      <xdr:col>7</xdr:col>
      <xdr:colOff>8283</xdr:colOff>
      <xdr:row>154</xdr:row>
      <xdr:rowOff>24848</xdr:rowOff>
    </xdr:to>
    <xdr:graphicFrame macro="">
      <xdr:nvGraphicFramePr>
        <xdr:cNvPr id="16" name="Graf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11457</xdr:colOff>
      <xdr:row>143</xdr:row>
      <xdr:rowOff>4763</xdr:rowOff>
    </xdr:from>
    <xdr:to>
      <xdr:col>14</xdr:col>
      <xdr:colOff>16566</xdr:colOff>
      <xdr:row>153</xdr:row>
      <xdr:rowOff>190500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611877</xdr:colOff>
      <xdr:row>156</xdr:row>
      <xdr:rowOff>8282</xdr:rowOff>
    </xdr:from>
    <xdr:to>
      <xdr:col>7</xdr:col>
      <xdr:colOff>8283</xdr:colOff>
      <xdr:row>167</xdr:row>
      <xdr:rowOff>24848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602007</xdr:colOff>
      <xdr:row>155</xdr:row>
      <xdr:rowOff>188222</xdr:rowOff>
    </xdr:from>
    <xdr:to>
      <xdr:col>14</xdr:col>
      <xdr:colOff>24847</xdr:colOff>
      <xdr:row>166</xdr:row>
      <xdr:rowOff>182217</xdr:rowOff>
    </xdr:to>
    <xdr:graphicFrame macro="">
      <xdr:nvGraphicFramePr>
        <xdr:cNvPr id="19" name="Graf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8835</xdr:colOff>
      <xdr:row>169</xdr:row>
      <xdr:rowOff>10562</xdr:rowOff>
    </xdr:from>
    <xdr:to>
      <xdr:col>7</xdr:col>
      <xdr:colOff>8659</xdr:colOff>
      <xdr:row>180</xdr:row>
      <xdr:rowOff>8659</xdr:rowOff>
    </xdr:to>
    <xdr:graphicFrame macro="">
      <xdr:nvGraphicFramePr>
        <xdr:cNvPr id="20" name="Graf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1241</xdr:colOff>
      <xdr:row>168</xdr:row>
      <xdr:rowOff>183460</xdr:rowOff>
    </xdr:from>
    <xdr:to>
      <xdr:col>13</xdr:col>
      <xdr:colOff>597476</xdr:colOff>
      <xdr:row>180</xdr:row>
      <xdr:rowOff>17318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595303</xdr:colOff>
      <xdr:row>181</xdr:row>
      <xdr:rowOff>187304</xdr:rowOff>
    </xdr:from>
    <xdr:to>
      <xdr:col>7</xdr:col>
      <xdr:colOff>25978</xdr:colOff>
      <xdr:row>193</xdr:row>
      <xdr:rowOff>8659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602374</xdr:colOff>
      <xdr:row>182</xdr:row>
      <xdr:rowOff>8206</xdr:rowOff>
    </xdr:from>
    <xdr:to>
      <xdr:col>14</xdr:col>
      <xdr:colOff>8659</xdr:colOff>
      <xdr:row>193</xdr:row>
      <xdr:rowOff>8659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9085</xdr:colOff>
      <xdr:row>195</xdr:row>
      <xdr:rowOff>9399</xdr:rowOff>
    </xdr:from>
    <xdr:to>
      <xdr:col>7</xdr:col>
      <xdr:colOff>8659</xdr:colOff>
      <xdr:row>205</xdr:row>
      <xdr:rowOff>181841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3455</xdr:colOff>
      <xdr:row>194</xdr:row>
      <xdr:rowOff>189108</xdr:rowOff>
    </xdr:from>
    <xdr:to>
      <xdr:col>13</xdr:col>
      <xdr:colOff>597477</xdr:colOff>
      <xdr:row>206</xdr:row>
      <xdr:rowOff>0</xdr:rowOff>
    </xdr:to>
    <xdr:graphicFrame macro="">
      <xdr:nvGraphicFramePr>
        <xdr:cNvPr id="25" name="Graf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599609</xdr:colOff>
      <xdr:row>208</xdr:row>
      <xdr:rowOff>1217</xdr:rowOff>
    </xdr:from>
    <xdr:to>
      <xdr:col>7</xdr:col>
      <xdr:colOff>0</xdr:colOff>
      <xdr:row>218</xdr:row>
      <xdr:rowOff>181840</xdr:rowOff>
    </xdr:to>
    <xdr:graphicFrame macro="">
      <xdr:nvGraphicFramePr>
        <xdr:cNvPr id="26" name="Graf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602828</xdr:colOff>
      <xdr:row>208</xdr:row>
      <xdr:rowOff>8018</xdr:rowOff>
    </xdr:from>
    <xdr:to>
      <xdr:col>14</xdr:col>
      <xdr:colOff>0</xdr:colOff>
      <xdr:row>218</xdr:row>
      <xdr:rowOff>181841</xdr:rowOff>
    </xdr:to>
    <xdr:graphicFrame macro="">
      <xdr:nvGraphicFramePr>
        <xdr:cNvPr id="27" name="Graf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622</xdr:colOff>
      <xdr:row>221</xdr:row>
      <xdr:rowOff>8540</xdr:rowOff>
    </xdr:from>
    <xdr:to>
      <xdr:col>7</xdr:col>
      <xdr:colOff>0</xdr:colOff>
      <xdr:row>232</xdr:row>
      <xdr:rowOff>8660</xdr:rowOff>
    </xdr:to>
    <xdr:graphicFrame macro="">
      <xdr:nvGraphicFramePr>
        <xdr:cNvPr id="28" name="Graf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597906</xdr:colOff>
      <xdr:row>234</xdr:row>
      <xdr:rowOff>866</xdr:rowOff>
    </xdr:from>
    <xdr:to>
      <xdr:col>14</xdr:col>
      <xdr:colOff>0</xdr:colOff>
      <xdr:row>253</xdr:row>
      <xdr:rowOff>8659</xdr:rowOff>
    </xdr:to>
    <xdr:graphicFrame macro="">
      <xdr:nvGraphicFramePr>
        <xdr:cNvPr id="29" name="Graf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576</xdr:colOff>
      <xdr:row>255</xdr:row>
      <xdr:rowOff>11256</xdr:rowOff>
    </xdr:from>
    <xdr:to>
      <xdr:col>14</xdr:col>
      <xdr:colOff>17318</xdr:colOff>
      <xdr:row>274</xdr:row>
      <xdr:rowOff>8659</xdr:rowOff>
    </xdr:to>
    <xdr:graphicFrame macro="">
      <xdr:nvGraphicFramePr>
        <xdr:cNvPr id="30" name="Graf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0</xdr:colOff>
      <xdr:row>276</xdr:row>
      <xdr:rowOff>3896</xdr:rowOff>
    </xdr:from>
    <xdr:to>
      <xdr:col>7</xdr:col>
      <xdr:colOff>25978</xdr:colOff>
      <xdr:row>288</xdr:row>
      <xdr:rowOff>17318</xdr:rowOff>
    </xdr:to>
    <xdr:graphicFrame macro="">
      <xdr:nvGraphicFramePr>
        <xdr:cNvPr id="31" name="Graf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598776</xdr:colOff>
      <xdr:row>290</xdr:row>
      <xdr:rowOff>8659</xdr:rowOff>
    </xdr:from>
    <xdr:to>
      <xdr:col>7</xdr:col>
      <xdr:colOff>0</xdr:colOff>
      <xdr:row>302</xdr:row>
      <xdr:rowOff>8658</xdr:rowOff>
    </xdr:to>
    <xdr:graphicFrame macro="">
      <xdr:nvGraphicFramePr>
        <xdr:cNvPr id="32" name="Graf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7</xdr:col>
      <xdr:colOff>597478</xdr:colOff>
      <xdr:row>289</xdr:row>
      <xdr:rowOff>177801</xdr:rowOff>
    </xdr:from>
    <xdr:to>
      <xdr:col>14</xdr:col>
      <xdr:colOff>17318</xdr:colOff>
      <xdr:row>302</xdr:row>
      <xdr:rowOff>8658</xdr:rowOff>
    </xdr:to>
    <xdr:graphicFrame macro="">
      <xdr:nvGraphicFramePr>
        <xdr:cNvPr id="33" name="Graf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605846</xdr:colOff>
      <xdr:row>303</xdr:row>
      <xdr:rowOff>186315</xdr:rowOff>
    </xdr:from>
    <xdr:to>
      <xdr:col>7</xdr:col>
      <xdr:colOff>0</xdr:colOff>
      <xdr:row>317</xdr:row>
      <xdr:rowOff>1</xdr:rowOff>
    </xdr:to>
    <xdr:graphicFrame macro="">
      <xdr:nvGraphicFramePr>
        <xdr:cNvPr id="34" name="Graf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8</xdr:col>
      <xdr:colOff>4760</xdr:colOff>
      <xdr:row>303</xdr:row>
      <xdr:rowOff>186317</xdr:rowOff>
    </xdr:from>
    <xdr:to>
      <xdr:col>14</xdr:col>
      <xdr:colOff>8659</xdr:colOff>
      <xdr:row>317</xdr:row>
      <xdr:rowOff>8659</xdr:rowOff>
    </xdr:to>
    <xdr:graphicFrame macro="">
      <xdr:nvGraphicFramePr>
        <xdr:cNvPr id="35" name="Graf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601374</xdr:colOff>
      <xdr:row>319</xdr:row>
      <xdr:rowOff>8658</xdr:rowOff>
    </xdr:from>
    <xdr:to>
      <xdr:col>8</xdr:col>
      <xdr:colOff>17317</xdr:colOff>
      <xdr:row>330</xdr:row>
      <xdr:rowOff>173181</xdr:rowOff>
    </xdr:to>
    <xdr:graphicFrame macro="">
      <xdr:nvGraphicFramePr>
        <xdr:cNvPr id="36" name="Graf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597765</xdr:colOff>
      <xdr:row>333</xdr:row>
      <xdr:rowOff>4763</xdr:rowOff>
    </xdr:from>
    <xdr:to>
      <xdr:col>9</xdr:col>
      <xdr:colOff>0</xdr:colOff>
      <xdr:row>348</xdr:row>
      <xdr:rowOff>25977</xdr:rowOff>
    </xdr:to>
    <xdr:graphicFrame macro="">
      <xdr:nvGraphicFramePr>
        <xdr:cNvPr id="37" name="Graf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1242</xdr:colOff>
      <xdr:row>1</xdr:row>
      <xdr:rowOff>8284</xdr:rowOff>
    </xdr:from>
    <xdr:to>
      <xdr:col>6</xdr:col>
      <xdr:colOff>588065</xdr:colOff>
      <xdr:row>16</xdr:row>
      <xdr:rowOff>8284</xdr:rowOff>
    </xdr:to>
    <xdr:graphicFrame macro="">
      <xdr:nvGraphicFramePr>
        <xdr:cNvPr id="38" name="Graf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604630</xdr:colOff>
      <xdr:row>0</xdr:row>
      <xdr:rowOff>265043</xdr:rowOff>
    </xdr:from>
    <xdr:to>
      <xdr:col>15</xdr:col>
      <xdr:colOff>0</xdr:colOff>
      <xdr:row>16</xdr:row>
      <xdr:rowOff>8283</xdr:rowOff>
    </xdr:to>
    <xdr:graphicFrame macro="">
      <xdr:nvGraphicFramePr>
        <xdr:cNvPr id="41" name="Graf 40">
          <a:extLst>
            <a:ext uri="{FF2B5EF4-FFF2-40B4-BE49-F238E27FC236}">
              <a16:creationId xmlns:a16="http://schemas.microsoft.com/office/drawing/2014/main" id="{57FF4701-7C58-4CC2-9C3F-31A64BACB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18</xdr:row>
      <xdr:rowOff>1</xdr:rowOff>
    </xdr:from>
    <xdr:to>
      <xdr:col>7</xdr:col>
      <xdr:colOff>24848</xdr:colOff>
      <xdr:row>32</xdr:row>
      <xdr:rowOff>24848</xdr:rowOff>
    </xdr:to>
    <xdr:graphicFrame macro="">
      <xdr:nvGraphicFramePr>
        <xdr:cNvPr id="42" name="Graf 41">
          <a:extLst>
            <a:ext uri="{FF2B5EF4-FFF2-40B4-BE49-F238E27FC236}">
              <a16:creationId xmlns:a16="http://schemas.microsoft.com/office/drawing/2014/main" id="{DD2F34A2-7C25-4FAD-925B-60B74C7635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8"/>
  <sheetViews>
    <sheetView topLeftCell="A249" zoomScaleNormal="100" workbookViewId="0">
      <selection activeCell="C224" sqref="C224"/>
    </sheetView>
  </sheetViews>
  <sheetFormatPr defaultRowHeight="15" x14ac:dyDescent="0.25"/>
  <cols>
    <col min="1" max="1" width="35.7109375" style="2" customWidth="1"/>
    <col min="2" max="2" width="36.7109375" style="2" customWidth="1"/>
    <col min="3" max="3" width="46.28515625" style="2" customWidth="1"/>
    <col min="4" max="4" width="14.85546875" style="2" customWidth="1"/>
    <col min="5" max="5" width="14.28515625" style="2" customWidth="1"/>
  </cols>
  <sheetData>
    <row r="1" spans="1:8" s="2" customFormat="1" x14ac:dyDescent="0.25"/>
    <row r="2" spans="1:8" s="2" customFormat="1" x14ac:dyDescent="0.25"/>
    <row r="3" spans="1:8" ht="26.25" x14ac:dyDescent="0.4">
      <c r="A3" s="96" t="s">
        <v>0</v>
      </c>
      <c r="B3" s="96"/>
      <c r="C3" s="96"/>
      <c r="D3" s="96"/>
      <c r="E3" s="49"/>
      <c r="F3" s="13"/>
      <c r="G3" s="13"/>
      <c r="H3" s="13"/>
    </row>
    <row r="4" spans="1:8" s="2" customFormat="1" ht="26.25" x14ac:dyDescent="0.4">
      <c r="A4" s="80"/>
      <c r="B4" s="80"/>
      <c r="C4" s="80"/>
      <c r="D4" s="80"/>
      <c r="E4" s="49"/>
      <c r="F4" s="13"/>
      <c r="G4" s="13"/>
      <c r="H4" s="13"/>
    </row>
    <row r="5" spans="1:8" s="2" customFormat="1" ht="27" thickBot="1" x14ac:dyDescent="0.45">
      <c r="A5" s="80"/>
      <c r="B5" s="80"/>
      <c r="C5" s="80"/>
      <c r="D5" s="81"/>
      <c r="E5" s="49"/>
      <c r="F5" s="13"/>
      <c r="G5" s="13"/>
      <c r="H5" s="13"/>
    </row>
    <row r="6" spans="1:8" s="2" customFormat="1" ht="24" customHeight="1" thickTop="1" thickBot="1" x14ac:dyDescent="0.4">
      <c r="A6" s="83" t="s">
        <v>132</v>
      </c>
      <c r="B6" s="84"/>
      <c r="C6" s="85"/>
      <c r="D6" s="86">
        <v>106</v>
      </c>
      <c r="E6" s="87"/>
    </row>
    <row r="7" spans="1:8" s="1" customFormat="1" ht="22.5" thickTop="1" thickBot="1" x14ac:dyDescent="0.4">
      <c r="A7" s="82" t="s">
        <v>4</v>
      </c>
      <c r="B7" s="51"/>
      <c r="C7" s="52"/>
      <c r="D7" s="53" t="s">
        <v>5</v>
      </c>
      <c r="E7" s="50" t="s">
        <v>6</v>
      </c>
    </row>
    <row r="8" spans="1:8" ht="15.75" x14ac:dyDescent="0.25">
      <c r="A8" s="25" t="s">
        <v>1</v>
      </c>
      <c r="B8" s="26"/>
      <c r="C8" s="27"/>
      <c r="D8" s="28">
        <v>106</v>
      </c>
      <c r="E8" s="54"/>
    </row>
    <row r="9" spans="1:8" x14ac:dyDescent="0.25">
      <c r="A9" s="3"/>
      <c r="B9" s="14" t="s">
        <v>2</v>
      </c>
      <c r="C9" s="4"/>
      <c r="D9" s="15">
        <v>91</v>
      </c>
      <c r="E9" s="61">
        <f>(D9/D$8)*100</f>
        <v>85.84905660377359</v>
      </c>
    </row>
    <row r="10" spans="1:8" ht="15.75" thickBot="1" x14ac:dyDescent="0.3">
      <c r="A10" s="30"/>
      <c r="B10" s="31" t="s">
        <v>3</v>
      </c>
      <c r="C10" s="32"/>
      <c r="D10" s="10">
        <v>15</v>
      </c>
      <c r="E10" s="62">
        <f>(D10/D$8)*100</f>
        <v>14.150943396226415</v>
      </c>
    </row>
    <row r="11" spans="1:8" ht="16.5" thickTop="1" x14ac:dyDescent="0.25">
      <c r="A11" s="39" t="s">
        <v>7</v>
      </c>
      <c r="B11" s="40"/>
      <c r="C11" s="41"/>
      <c r="D11" s="42">
        <v>106</v>
      </c>
      <c r="E11" s="55" t="s">
        <v>6</v>
      </c>
    </row>
    <row r="12" spans="1:8" x14ac:dyDescent="0.25">
      <c r="A12" s="3"/>
      <c r="B12" s="11" t="s">
        <v>8</v>
      </c>
      <c r="C12" s="4"/>
      <c r="D12" s="16">
        <v>0</v>
      </c>
      <c r="E12" s="63">
        <f t="shared" ref="E12:E18" si="0">(D12/D$11)*100</f>
        <v>0</v>
      </c>
    </row>
    <row r="13" spans="1:8" x14ac:dyDescent="0.25">
      <c r="A13" s="3"/>
      <c r="B13" s="11" t="s">
        <v>9</v>
      </c>
      <c r="C13" s="4"/>
      <c r="D13" s="16">
        <v>0</v>
      </c>
      <c r="E13" s="63">
        <f>(D13/D$11)*100</f>
        <v>0</v>
      </c>
    </row>
    <row r="14" spans="1:8" x14ac:dyDescent="0.25">
      <c r="A14" s="3"/>
      <c r="B14" s="11" t="s">
        <v>10</v>
      </c>
      <c r="C14" s="4"/>
      <c r="D14" s="28">
        <v>10</v>
      </c>
      <c r="E14" s="63">
        <f t="shared" si="0"/>
        <v>9.433962264150944</v>
      </c>
    </row>
    <row r="15" spans="1:8" x14ac:dyDescent="0.25">
      <c r="A15" s="3"/>
      <c r="B15" s="11" t="s">
        <v>11</v>
      </c>
      <c r="C15" s="4"/>
      <c r="D15" s="16">
        <v>28</v>
      </c>
      <c r="E15" s="63">
        <f t="shared" si="0"/>
        <v>26.415094339622641</v>
      </c>
    </row>
    <row r="16" spans="1:8" x14ac:dyDescent="0.25">
      <c r="A16" s="3"/>
      <c r="B16" s="11" t="s">
        <v>12</v>
      </c>
      <c r="C16" s="4"/>
      <c r="D16" s="15">
        <v>43</v>
      </c>
      <c r="E16" s="64">
        <f t="shared" si="0"/>
        <v>40.566037735849058</v>
      </c>
    </row>
    <row r="17" spans="1:5" x14ac:dyDescent="0.25">
      <c r="A17" s="3"/>
      <c r="B17" s="11" t="s">
        <v>13</v>
      </c>
      <c r="C17" s="4"/>
      <c r="D17" s="16">
        <v>22</v>
      </c>
      <c r="E17" s="63">
        <f t="shared" si="0"/>
        <v>20.754716981132077</v>
      </c>
    </row>
    <row r="18" spans="1:5" ht="15.75" thickBot="1" x14ac:dyDescent="0.3">
      <c r="A18" s="30"/>
      <c r="B18" s="33" t="s">
        <v>14</v>
      </c>
      <c r="C18" s="32"/>
      <c r="D18" s="10">
        <v>3</v>
      </c>
      <c r="E18" s="63">
        <f t="shared" si="0"/>
        <v>2.8301886792452833</v>
      </c>
    </row>
    <row r="19" spans="1:5" ht="16.5" thickTop="1" x14ac:dyDescent="0.25">
      <c r="A19" s="39" t="s">
        <v>15</v>
      </c>
      <c r="B19" s="40"/>
      <c r="C19" s="41"/>
      <c r="D19" s="42">
        <v>106</v>
      </c>
      <c r="E19" s="55" t="s">
        <v>6</v>
      </c>
    </row>
    <row r="20" spans="1:5" x14ac:dyDescent="0.25">
      <c r="A20" s="3"/>
      <c r="B20" s="11" t="s">
        <v>16</v>
      </c>
      <c r="C20" s="4"/>
      <c r="D20" s="16">
        <v>0</v>
      </c>
      <c r="E20" s="65">
        <f t="shared" ref="E20:E24" si="1">(D20/D$19)*100</f>
        <v>0</v>
      </c>
    </row>
    <row r="21" spans="1:5" x14ac:dyDescent="0.25">
      <c r="A21" s="3"/>
      <c r="B21" s="11" t="s">
        <v>17</v>
      </c>
      <c r="C21" s="4"/>
      <c r="D21" s="16">
        <v>6</v>
      </c>
      <c r="E21" s="65">
        <f t="shared" si="1"/>
        <v>5.6603773584905666</v>
      </c>
    </row>
    <row r="22" spans="1:5" x14ac:dyDescent="0.25">
      <c r="A22" s="3"/>
      <c r="B22" s="11" t="s">
        <v>18</v>
      </c>
      <c r="C22" s="4"/>
      <c r="D22" s="15">
        <v>67</v>
      </c>
      <c r="E22" s="65">
        <f t="shared" si="1"/>
        <v>63.20754716981132</v>
      </c>
    </row>
    <row r="23" spans="1:5" x14ac:dyDescent="0.25">
      <c r="A23" s="3"/>
      <c r="B23" s="11" t="s">
        <v>19</v>
      </c>
      <c r="C23" s="4"/>
      <c r="D23" s="16">
        <v>33</v>
      </c>
      <c r="E23" s="65">
        <f t="shared" si="1"/>
        <v>31.132075471698112</v>
      </c>
    </row>
    <row r="24" spans="1:5" ht="15.75" thickBot="1" x14ac:dyDescent="0.3">
      <c r="A24" s="30"/>
      <c r="B24" s="33" t="s">
        <v>20</v>
      </c>
      <c r="C24" s="32"/>
      <c r="D24" s="10">
        <v>0</v>
      </c>
      <c r="E24" s="65">
        <f t="shared" si="1"/>
        <v>0</v>
      </c>
    </row>
    <row r="25" spans="1:5" ht="16.5" thickTop="1" x14ac:dyDescent="0.25">
      <c r="A25" s="39" t="s">
        <v>21</v>
      </c>
      <c r="B25" s="40"/>
      <c r="C25" s="41"/>
      <c r="D25" s="42">
        <v>106</v>
      </c>
      <c r="E25" s="55" t="s">
        <v>6</v>
      </c>
    </row>
    <row r="26" spans="1:5" x14ac:dyDescent="0.25">
      <c r="A26" s="3"/>
      <c r="B26" s="11" t="s">
        <v>22</v>
      </c>
      <c r="C26" s="11"/>
      <c r="D26" s="15">
        <v>76</v>
      </c>
      <c r="E26" s="64">
        <f>(D26/D$25)*100</f>
        <v>71.698113207547166</v>
      </c>
    </row>
    <row r="27" spans="1:5" x14ac:dyDescent="0.25">
      <c r="A27" s="3"/>
      <c r="B27" s="11" t="s">
        <v>23</v>
      </c>
      <c r="C27" s="11"/>
      <c r="D27" s="16">
        <v>18</v>
      </c>
      <c r="E27" s="65">
        <f>(D27/D$25)*100</f>
        <v>16.981132075471699</v>
      </c>
    </row>
    <row r="28" spans="1:5" ht="15.75" thickBot="1" x14ac:dyDescent="0.3">
      <c r="A28" s="30"/>
      <c r="B28" s="34" t="s">
        <v>24</v>
      </c>
      <c r="C28" s="35"/>
      <c r="D28" s="10">
        <v>12</v>
      </c>
      <c r="E28" s="65">
        <f t="shared" ref="E28" si="2">(D28/D$25)*100</f>
        <v>11.320754716981133</v>
      </c>
    </row>
    <row r="29" spans="1:5" ht="16.5" thickTop="1" x14ac:dyDescent="0.25">
      <c r="A29" s="43" t="s">
        <v>25</v>
      </c>
      <c r="B29" s="44"/>
      <c r="C29" s="45"/>
      <c r="D29" s="42">
        <v>106</v>
      </c>
      <c r="E29" s="55" t="s">
        <v>6</v>
      </c>
    </row>
    <row r="30" spans="1:5" x14ac:dyDescent="0.25">
      <c r="A30" s="3"/>
      <c r="B30" s="11" t="s">
        <v>26</v>
      </c>
      <c r="C30" s="4"/>
      <c r="D30" s="15">
        <v>103</v>
      </c>
      <c r="E30" s="64">
        <f>(D30/D$29)*100</f>
        <v>97.169811320754718</v>
      </c>
    </row>
    <row r="31" spans="1:5" ht="15.75" thickBot="1" x14ac:dyDescent="0.3">
      <c r="A31" s="30"/>
      <c r="B31" s="33" t="s">
        <v>27</v>
      </c>
      <c r="C31" s="32"/>
      <c r="D31" s="10">
        <v>3</v>
      </c>
      <c r="E31" s="65">
        <f>(D31/D$29)*100</f>
        <v>2.8301886792452833</v>
      </c>
    </row>
    <row r="32" spans="1:5" ht="16.5" thickTop="1" x14ac:dyDescent="0.25">
      <c r="A32" s="43" t="s">
        <v>28</v>
      </c>
      <c r="B32" s="44"/>
      <c r="C32" s="45"/>
      <c r="D32" s="42">
        <v>121</v>
      </c>
      <c r="E32" s="55" t="s">
        <v>6</v>
      </c>
    </row>
    <row r="33" spans="1:5" x14ac:dyDescent="0.25">
      <c r="A33" s="3"/>
      <c r="B33" s="11" t="s">
        <v>29</v>
      </c>
      <c r="C33" s="4"/>
      <c r="D33" s="16">
        <v>16</v>
      </c>
      <c r="E33" s="63">
        <f t="shared" ref="E33:E39" si="3">(D33/D$32)*100</f>
        <v>13.223140495867769</v>
      </c>
    </row>
    <row r="34" spans="1:5" x14ac:dyDescent="0.25">
      <c r="A34" s="3"/>
      <c r="B34" s="11" t="s">
        <v>30</v>
      </c>
      <c r="C34" s="4"/>
      <c r="D34" s="16">
        <v>13</v>
      </c>
      <c r="E34" s="63">
        <f t="shared" si="3"/>
        <v>10.743801652892563</v>
      </c>
    </row>
    <row r="35" spans="1:5" x14ac:dyDescent="0.25">
      <c r="A35" s="3"/>
      <c r="B35" s="11" t="s">
        <v>31</v>
      </c>
      <c r="C35" s="4"/>
      <c r="D35" s="16">
        <v>15</v>
      </c>
      <c r="E35" s="63">
        <f t="shared" si="3"/>
        <v>12.396694214876034</v>
      </c>
    </row>
    <row r="36" spans="1:5" x14ac:dyDescent="0.25">
      <c r="A36" s="3"/>
      <c r="B36" s="11" t="s">
        <v>32</v>
      </c>
      <c r="C36" s="4"/>
      <c r="D36" s="16">
        <v>5</v>
      </c>
      <c r="E36" s="63">
        <f t="shared" si="3"/>
        <v>4.1322314049586781</v>
      </c>
    </row>
    <row r="37" spans="1:5" x14ac:dyDescent="0.25">
      <c r="A37" s="3"/>
      <c r="B37" s="11" t="s">
        <v>33</v>
      </c>
      <c r="C37" s="4"/>
      <c r="D37" s="16">
        <v>14</v>
      </c>
      <c r="E37" s="63">
        <f t="shared" si="3"/>
        <v>11.570247933884298</v>
      </c>
    </row>
    <row r="38" spans="1:5" x14ac:dyDescent="0.25">
      <c r="A38" s="3"/>
      <c r="B38" s="11" t="s">
        <v>34</v>
      </c>
      <c r="C38" s="4"/>
      <c r="D38" s="15">
        <v>58</v>
      </c>
      <c r="E38" s="64">
        <f t="shared" si="3"/>
        <v>47.933884297520663</v>
      </c>
    </row>
    <row r="39" spans="1:5" ht="15.75" thickBot="1" x14ac:dyDescent="0.3">
      <c r="A39" s="30"/>
      <c r="B39" s="33" t="s">
        <v>35</v>
      </c>
      <c r="C39" s="32"/>
      <c r="D39" s="10">
        <v>0</v>
      </c>
      <c r="E39" s="63">
        <f t="shared" si="3"/>
        <v>0</v>
      </c>
    </row>
    <row r="40" spans="1:5" ht="16.5" thickTop="1" x14ac:dyDescent="0.25">
      <c r="A40" s="43" t="s">
        <v>36</v>
      </c>
      <c r="B40" s="44"/>
      <c r="C40" s="45"/>
      <c r="D40" s="42">
        <v>106</v>
      </c>
      <c r="E40" s="55" t="s">
        <v>6</v>
      </c>
    </row>
    <row r="41" spans="1:5" x14ac:dyDescent="0.25">
      <c r="A41" s="3"/>
      <c r="B41" s="11" t="s">
        <v>37</v>
      </c>
      <c r="C41" s="4"/>
      <c r="D41" s="16">
        <v>1</v>
      </c>
      <c r="E41" s="63">
        <f>(D41/D$40)*100</f>
        <v>0.94339622641509435</v>
      </c>
    </row>
    <row r="42" spans="1:5" x14ac:dyDescent="0.25">
      <c r="A42" s="3"/>
      <c r="B42" s="11" t="s">
        <v>38</v>
      </c>
      <c r="C42" s="4"/>
      <c r="D42" s="16">
        <v>0</v>
      </c>
      <c r="E42" s="63">
        <f t="shared" ref="E42:E46" si="4">(D42/D$40)*100</f>
        <v>0</v>
      </c>
    </row>
    <row r="43" spans="1:5" x14ac:dyDescent="0.25">
      <c r="A43" s="3"/>
      <c r="B43" s="11" t="s">
        <v>39</v>
      </c>
      <c r="C43" s="4"/>
      <c r="D43" s="16">
        <v>5</v>
      </c>
      <c r="E43" s="63">
        <f t="shared" si="4"/>
        <v>4.716981132075472</v>
      </c>
    </row>
    <row r="44" spans="1:5" x14ac:dyDescent="0.25">
      <c r="A44" s="3"/>
      <c r="B44" s="11" t="s">
        <v>40</v>
      </c>
      <c r="C44" s="4"/>
      <c r="D44" s="16">
        <v>0</v>
      </c>
      <c r="E44" s="63">
        <f t="shared" si="4"/>
        <v>0</v>
      </c>
    </row>
    <row r="45" spans="1:5" x14ac:dyDescent="0.25">
      <c r="A45" s="3"/>
      <c r="B45" s="11" t="s">
        <v>35</v>
      </c>
      <c r="C45" s="4"/>
      <c r="D45" s="16">
        <v>0</v>
      </c>
      <c r="E45" s="63">
        <f t="shared" si="4"/>
        <v>0</v>
      </c>
    </row>
    <row r="46" spans="1:5" ht="15.75" thickBot="1" x14ac:dyDescent="0.3">
      <c r="A46" s="30"/>
      <c r="B46" s="33" t="s">
        <v>34</v>
      </c>
      <c r="C46" s="32"/>
      <c r="D46" s="36">
        <v>100</v>
      </c>
      <c r="E46" s="64">
        <f t="shared" si="4"/>
        <v>94.339622641509436</v>
      </c>
    </row>
    <row r="47" spans="1:5" ht="16.5" thickTop="1" x14ac:dyDescent="0.25">
      <c r="A47" s="39" t="s">
        <v>41</v>
      </c>
      <c r="B47" s="40"/>
      <c r="C47" s="41"/>
      <c r="D47" s="67">
        <v>106</v>
      </c>
      <c r="E47" s="55" t="s">
        <v>6</v>
      </c>
    </row>
    <row r="48" spans="1:5" x14ac:dyDescent="0.25">
      <c r="A48" s="3"/>
      <c r="B48" s="11" t="s">
        <v>26</v>
      </c>
      <c r="C48" s="4"/>
      <c r="D48" s="28">
        <v>37</v>
      </c>
      <c r="E48" s="63">
        <f>(D48/D$47)*100</f>
        <v>34.905660377358487</v>
      </c>
    </row>
    <row r="49" spans="1:8" ht="15.75" thickBot="1" x14ac:dyDescent="0.3">
      <c r="A49" s="3"/>
      <c r="B49" s="11" t="s">
        <v>27</v>
      </c>
      <c r="C49" s="32"/>
      <c r="D49" s="36">
        <v>69</v>
      </c>
      <c r="E49" s="88">
        <f>(D49/D$47)*100</f>
        <v>65.094339622641513</v>
      </c>
    </row>
    <row r="50" spans="1:8" ht="15.75" thickTop="1" x14ac:dyDescent="0.25">
      <c r="A50" s="3"/>
      <c r="B50" s="11" t="s">
        <v>128</v>
      </c>
      <c r="C50" s="70" t="s">
        <v>42</v>
      </c>
      <c r="D50" s="71">
        <v>13</v>
      </c>
      <c r="E50" s="75">
        <f>(D50/21)*100</f>
        <v>61.904761904761905</v>
      </c>
    </row>
    <row r="51" spans="1:8" x14ac:dyDescent="0.25">
      <c r="A51" s="3"/>
      <c r="B51" s="4"/>
      <c r="C51" s="12" t="s">
        <v>43</v>
      </c>
      <c r="D51" s="16">
        <v>2</v>
      </c>
      <c r="E51" s="68">
        <f t="shared" ref="E51:E55" si="5">(D51/21)*100</f>
        <v>9.5238095238095237</v>
      </c>
    </row>
    <row r="52" spans="1:8" x14ac:dyDescent="0.25">
      <c r="A52" s="3"/>
      <c r="B52" s="4"/>
      <c r="C52" s="12" t="s">
        <v>44</v>
      </c>
      <c r="D52" s="16">
        <v>2</v>
      </c>
      <c r="E52" s="63">
        <f t="shared" si="5"/>
        <v>9.5238095238095237</v>
      </c>
    </row>
    <row r="53" spans="1:8" x14ac:dyDescent="0.25">
      <c r="A53" s="3"/>
      <c r="B53" s="4"/>
      <c r="C53" s="12" t="s">
        <v>45</v>
      </c>
      <c r="D53" s="16">
        <v>2</v>
      </c>
      <c r="E53" s="74">
        <f t="shared" si="5"/>
        <v>9.5238095238095237</v>
      </c>
    </row>
    <row r="54" spans="1:8" x14ac:dyDescent="0.25">
      <c r="A54" s="3"/>
      <c r="B54" s="4"/>
      <c r="C54" s="12" t="s">
        <v>46</v>
      </c>
      <c r="D54" s="17">
        <v>1</v>
      </c>
      <c r="E54" s="74">
        <f t="shared" si="5"/>
        <v>4.7619047619047619</v>
      </c>
    </row>
    <row r="55" spans="1:8" ht="15.75" thickBot="1" x14ac:dyDescent="0.3">
      <c r="A55" s="30"/>
      <c r="B55" s="32"/>
      <c r="C55" s="37" t="s">
        <v>47</v>
      </c>
      <c r="D55" s="47">
        <v>1</v>
      </c>
      <c r="E55" s="74">
        <f t="shared" si="5"/>
        <v>4.7619047619047619</v>
      </c>
    </row>
    <row r="56" spans="1:8" ht="16.5" thickTop="1" x14ac:dyDescent="0.25">
      <c r="A56" s="43" t="s">
        <v>136</v>
      </c>
      <c r="B56" s="44"/>
      <c r="C56" s="45"/>
      <c r="D56" s="67">
        <v>131</v>
      </c>
      <c r="E56" s="55"/>
    </row>
    <row r="57" spans="1:8" x14ac:dyDescent="0.25">
      <c r="A57" s="3"/>
      <c r="B57" s="11" t="s">
        <v>26</v>
      </c>
      <c r="C57" s="4"/>
      <c r="D57" s="16">
        <v>4</v>
      </c>
      <c r="E57" s="63">
        <f>(D57/D$56)*100</f>
        <v>3.0534351145038165</v>
      </c>
    </row>
    <row r="58" spans="1:8" x14ac:dyDescent="0.25">
      <c r="A58" s="3"/>
      <c r="B58" s="11" t="s">
        <v>27</v>
      </c>
      <c r="C58" s="4"/>
      <c r="D58" s="16">
        <v>17</v>
      </c>
      <c r="E58" s="63">
        <f t="shared" ref="E58:E63" si="6">(D58/D$56)*100</f>
        <v>12.977099236641221</v>
      </c>
      <c r="H58" s="9"/>
    </row>
    <row r="59" spans="1:8" x14ac:dyDescent="0.25">
      <c r="A59" s="3"/>
      <c r="B59" s="11" t="s">
        <v>48</v>
      </c>
      <c r="C59" s="4"/>
      <c r="D59" s="15">
        <v>66</v>
      </c>
      <c r="E59" s="64">
        <f t="shared" si="6"/>
        <v>50.381679389312971</v>
      </c>
      <c r="H59" s="9"/>
    </row>
    <row r="60" spans="1:8" x14ac:dyDescent="0.25">
      <c r="A60" s="3"/>
      <c r="B60" s="11" t="s">
        <v>49</v>
      </c>
      <c r="C60" s="22"/>
      <c r="D60" s="16">
        <v>28</v>
      </c>
      <c r="E60" s="63">
        <f t="shared" si="6"/>
        <v>21.374045801526716</v>
      </c>
    </row>
    <row r="61" spans="1:8" x14ac:dyDescent="0.25">
      <c r="A61" s="3"/>
      <c r="B61" s="11" t="s">
        <v>50</v>
      </c>
      <c r="C61" s="4"/>
      <c r="D61" s="16">
        <v>12</v>
      </c>
      <c r="E61" s="63">
        <f t="shared" si="6"/>
        <v>9.1603053435114496</v>
      </c>
    </row>
    <row r="62" spans="1:8" x14ac:dyDescent="0.25">
      <c r="A62" s="3"/>
      <c r="B62" s="11" t="s">
        <v>51</v>
      </c>
      <c r="C62" s="4"/>
      <c r="D62" s="16">
        <v>4</v>
      </c>
      <c r="E62" s="63">
        <f t="shared" si="6"/>
        <v>3.0534351145038165</v>
      </c>
    </row>
    <row r="63" spans="1:8" ht="15.75" thickBot="1" x14ac:dyDescent="0.3">
      <c r="A63" s="30"/>
      <c r="B63" s="33" t="s">
        <v>35</v>
      </c>
      <c r="C63" s="32"/>
      <c r="D63" s="10">
        <v>0</v>
      </c>
      <c r="E63" s="63">
        <f t="shared" si="6"/>
        <v>0</v>
      </c>
    </row>
    <row r="64" spans="1:8" ht="16.5" thickTop="1" x14ac:dyDescent="0.25">
      <c r="A64" s="43" t="s">
        <v>52</v>
      </c>
      <c r="B64" s="44"/>
      <c r="C64" s="45"/>
      <c r="D64" s="67">
        <v>106</v>
      </c>
      <c r="E64" s="55" t="s">
        <v>6</v>
      </c>
    </row>
    <row r="65" spans="1:5" x14ac:dyDescent="0.25">
      <c r="A65" s="3"/>
      <c r="B65" s="11" t="s">
        <v>53</v>
      </c>
      <c r="C65" s="4"/>
      <c r="D65" s="28">
        <v>11</v>
      </c>
      <c r="E65" s="63">
        <f>(D65/D$64)*100</f>
        <v>10.377358490566039</v>
      </c>
    </row>
    <row r="66" spans="1:5" x14ac:dyDescent="0.25">
      <c r="A66" s="3"/>
      <c r="B66" s="11" t="s">
        <v>54</v>
      </c>
      <c r="C66" s="4"/>
      <c r="D66" s="15">
        <v>63</v>
      </c>
      <c r="E66" s="64">
        <f t="shared" ref="E66:E69" si="7">(D66/D$64)*100</f>
        <v>59.433962264150942</v>
      </c>
    </row>
    <row r="67" spans="1:5" x14ac:dyDescent="0.25">
      <c r="A67" s="3"/>
      <c r="B67" s="11" t="s">
        <v>55</v>
      </c>
      <c r="C67" s="4"/>
      <c r="D67" s="16">
        <v>28</v>
      </c>
      <c r="E67" s="63">
        <f t="shared" si="7"/>
        <v>26.415094339622641</v>
      </c>
    </row>
    <row r="68" spans="1:5" x14ac:dyDescent="0.25">
      <c r="A68" s="3"/>
      <c r="B68" s="11" t="s">
        <v>56</v>
      </c>
      <c r="C68" s="4"/>
      <c r="D68" s="16">
        <v>3</v>
      </c>
      <c r="E68" s="63">
        <f t="shared" si="7"/>
        <v>2.8301886792452833</v>
      </c>
    </row>
    <row r="69" spans="1:5" ht="15.75" thickBot="1" x14ac:dyDescent="0.3">
      <c r="A69" s="30"/>
      <c r="B69" s="33" t="s">
        <v>57</v>
      </c>
      <c r="C69" s="32"/>
      <c r="D69" s="10">
        <v>1</v>
      </c>
      <c r="E69" s="63">
        <f t="shared" si="7"/>
        <v>0.94339622641509435</v>
      </c>
    </row>
    <row r="70" spans="1:5" ht="16.5" thickTop="1" x14ac:dyDescent="0.25">
      <c r="A70" s="39" t="s">
        <v>58</v>
      </c>
      <c r="B70" s="40"/>
      <c r="C70" s="41"/>
      <c r="D70" s="67">
        <v>106</v>
      </c>
      <c r="E70" s="55" t="s">
        <v>6</v>
      </c>
    </row>
    <row r="71" spans="1:5" x14ac:dyDescent="0.25">
      <c r="A71" s="3"/>
      <c r="B71" s="11" t="s">
        <v>26</v>
      </c>
      <c r="C71" s="4"/>
      <c r="D71" s="29">
        <v>79</v>
      </c>
      <c r="E71" s="64">
        <f>(D71/D$70)*100</f>
        <v>74.528301886792448</v>
      </c>
    </row>
    <row r="72" spans="1:5" ht="15.75" thickBot="1" x14ac:dyDescent="0.3">
      <c r="A72" s="3"/>
      <c r="B72" s="11" t="s">
        <v>27</v>
      </c>
      <c r="C72" s="32"/>
      <c r="D72" s="10">
        <v>27</v>
      </c>
      <c r="E72" s="69">
        <f>(D72/D$70)*100</f>
        <v>25.471698113207548</v>
      </c>
    </row>
    <row r="73" spans="1:5" ht="15.75" thickTop="1" x14ac:dyDescent="0.25">
      <c r="A73" s="3"/>
      <c r="B73" s="11" t="s">
        <v>134</v>
      </c>
      <c r="C73" s="70" t="s">
        <v>59</v>
      </c>
      <c r="D73" s="71">
        <v>13</v>
      </c>
      <c r="E73" s="89">
        <f>(D73/33)*100</f>
        <v>39.393939393939391</v>
      </c>
    </row>
    <row r="74" spans="1:5" x14ac:dyDescent="0.25">
      <c r="A74" s="3"/>
      <c r="B74" s="4"/>
      <c r="C74" s="12" t="s">
        <v>60</v>
      </c>
      <c r="D74" s="16">
        <v>5</v>
      </c>
      <c r="E74" s="63">
        <f t="shared" ref="E74:E80" si="8">(D74/33)*100</f>
        <v>15.151515151515152</v>
      </c>
    </row>
    <row r="75" spans="1:5" x14ac:dyDescent="0.25">
      <c r="A75" s="3"/>
      <c r="B75" s="4"/>
      <c r="C75" s="12" t="s">
        <v>61</v>
      </c>
      <c r="D75" s="16">
        <v>4</v>
      </c>
      <c r="E75" s="63">
        <f t="shared" si="8"/>
        <v>12.121212121212121</v>
      </c>
    </row>
    <row r="76" spans="1:5" x14ac:dyDescent="0.25">
      <c r="A76" s="3"/>
      <c r="B76" s="4"/>
      <c r="C76" s="12" t="s">
        <v>62</v>
      </c>
      <c r="D76" s="16">
        <v>4</v>
      </c>
      <c r="E76" s="63">
        <f t="shared" si="8"/>
        <v>12.121212121212121</v>
      </c>
    </row>
    <row r="77" spans="1:5" x14ac:dyDescent="0.25">
      <c r="A77" s="3"/>
      <c r="B77" s="4"/>
      <c r="C77" s="12" t="s">
        <v>63</v>
      </c>
      <c r="D77" s="16">
        <v>3</v>
      </c>
      <c r="E77" s="63">
        <f t="shared" si="8"/>
        <v>9.0909090909090917</v>
      </c>
    </row>
    <row r="78" spans="1:5" x14ac:dyDescent="0.25">
      <c r="A78" s="3"/>
      <c r="B78" s="4"/>
      <c r="C78" s="12" t="s">
        <v>64</v>
      </c>
      <c r="D78" s="16">
        <v>2</v>
      </c>
      <c r="E78" s="63">
        <f t="shared" si="8"/>
        <v>6.0606060606060606</v>
      </c>
    </row>
    <row r="79" spans="1:5" x14ac:dyDescent="0.25">
      <c r="A79" s="3"/>
      <c r="B79" s="4"/>
      <c r="C79" s="12" t="s">
        <v>65</v>
      </c>
      <c r="D79" s="17">
        <v>1</v>
      </c>
      <c r="E79" s="63">
        <f t="shared" si="8"/>
        <v>3.0303030303030303</v>
      </c>
    </row>
    <row r="80" spans="1:5" ht="15.75" thickBot="1" x14ac:dyDescent="0.3">
      <c r="A80" s="30"/>
      <c r="B80" s="32"/>
      <c r="C80" s="37" t="s">
        <v>66</v>
      </c>
      <c r="D80" s="17">
        <v>1</v>
      </c>
      <c r="E80" s="72">
        <f t="shared" si="8"/>
        <v>3.0303030303030303</v>
      </c>
    </row>
    <row r="81" spans="1:5" ht="16.5" thickTop="1" x14ac:dyDescent="0.25">
      <c r="A81" s="39" t="s">
        <v>68</v>
      </c>
      <c r="B81" s="40"/>
      <c r="C81" s="40"/>
      <c r="D81" s="104"/>
      <c r="E81" s="55"/>
    </row>
    <row r="82" spans="1:5" x14ac:dyDescent="0.25">
      <c r="A82" s="3"/>
      <c r="B82" s="97" t="s">
        <v>67</v>
      </c>
      <c r="C82" s="97"/>
      <c r="D82" s="103">
        <v>84</v>
      </c>
      <c r="E82" s="54" t="s">
        <v>6</v>
      </c>
    </row>
    <row r="83" spans="1:5" x14ac:dyDescent="0.25">
      <c r="A83" s="3"/>
      <c r="B83" s="4"/>
      <c r="C83" s="5">
        <v>1</v>
      </c>
      <c r="D83" s="15">
        <v>56</v>
      </c>
      <c r="E83" s="64">
        <f>(D83/D$82)*100</f>
        <v>66.666666666666657</v>
      </c>
    </row>
    <row r="84" spans="1:5" x14ac:dyDescent="0.25">
      <c r="A84" s="3"/>
      <c r="B84" s="4"/>
      <c r="C84" s="5">
        <v>2</v>
      </c>
      <c r="D84" s="16">
        <v>10</v>
      </c>
      <c r="E84" s="65">
        <f t="shared" ref="E84:E86" si="9">(D84/D$82)*100</f>
        <v>11.904761904761903</v>
      </c>
    </row>
    <row r="85" spans="1:5" x14ac:dyDescent="0.25">
      <c r="A85" s="3"/>
      <c r="B85" s="4"/>
      <c r="C85" s="5">
        <v>3</v>
      </c>
      <c r="D85" s="16">
        <v>12</v>
      </c>
      <c r="E85" s="65">
        <f t="shared" si="9"/>
        <v>14.285714285714285</v>
      </c>
    </row>
    <row r="86" spans="1:5" x14ac:dyDescent="0.25">
      <c r="A86" s="3"/>
      <c r="B86" s="4"/>
      <c r="C86" s="5">
        <v>4</v>
      </c>
      <c r="D86" s="16">
        <v>2</v>
      </c>
      <c r="E86" s="65">
        <f t="shared" si="9"/>
        <v>2.3809523809523809</v>
      </c>
    </row>
    <row r="87" spans="1:5" ht="15.75" thickBot="1" x14ac:dyDescent="0.3">
      <c r="A87" s="3"/>
      <c r="B87" s="32"/>
      <c r="C87" s="38">
        <v>5</v>
      </c>
      <c r="D87" s="10">
        <v>4</v>
      </c>
      <c r="E87" s="69">
        <f>E10</f>
        <v>14.150943396226415</v>
      </c>
    </row>
    <row r="88" spans="1:5" ht="15.75" thickTop="1" x14ac:dyDescent="0.25">
      <c r="A88" s="3"/>
      <c r="B88" s="76" t="s">
        <v>69</v>
      </c>
      <c r="C88" s="77"/>
      <c r="D88" s="67">
        <v>73</v>
      </c>
      <c r="E88" s="55" t="s">
        <v>6</v>
      </c>
    </row>
    <row r="89" spans="1:5" x14ac:dyDescent="0.25">
      <c r="A89" s="3"/>
      <c r="B89" s="4"/>
      <c r="C89" s="5">
        <v>1</v>
      </c>
      <c r="D89" s="16">
        <v>21</v>
      </c>
      <c r="E89" s="65">
        <f>(D89/D$88)*100</f>
        <v>28.767123287671232</v>
      </c>
    </row>
    <row r="90" spans="1:5" x14ac:dyDescent="0.25">
      <c r="A90" s="3"/>
      <c r="B90" s="4"/>
      <c r="C90" s="5">
        <v>2</v>
      </c>
      <c r="D90" s="15">
        <v>31</v>
      </c>
      <c r="E90" s="64">
        <f t="shared" ref="E90:E93" si="10">(D90/D$88)*100</f>
        <v>42.465753424657535</v>
      </c>
    </row>
    <row r="91" spans="1:5" x14ac:dyDescent="0.25">
      <c r="A91" s="3"/>
      <c r="B91" s="4"/>
      <c r="C91" s="5">
        <v>3</v>
      </c>
      <c r="D91" s="16">
        <v>17</v>
      </c>
      <c r="E91" s="65">
        <f t="shared" si="10"/>
        <v>23.287671232876711</v>
      </c>
    </row>
    <row r="92" spans="1:5" x14ac:dyDescent="0.25">
      <c r="A92" s="3"/>
      <c r="B92" s="4"/>
      <c r="C92" s="5">
        <v>4</v>
      </c>
      <c r="D92" s="16">
        <v>3</v>
      </c>
      <c r="E92" s="65">
        <f t="shared" si="10"/>
        <v>4.10958904109589</v>
      </c>
    </row>
    <row r="93" spans="1:5" ht="15.75" thickBot="1" x14ac:dyDescent="0.3">
      <c r="A93" s="3"/>
      <c r="B93" s="32"/>
      <c r="C93" s="38">
        <v>5</v>
      </c>
      <c r="D93" s="10">
        <v>1</v>
      </c>
      <c r="E93" s="69">
        <f t="shared" si="10"/>
        <v>1.3698630136986301</v>
      </c>
    </row>
    <row r="94" spans="1:5" ht="15.75" thickTop="1" x14ac:dyDescent="0.25">
      <c r="A94" s="3"/>
      <c r="B94" s="76" t="s">
        <v>70</v>
      </c>
      <c r="C94" s="77"/>
      <c r="D94" s="67">
        <v>74</v>
      </c>
      <c r="E94" s="55" t="s">
        <v>6</v>
      </c>
    </row>
    <row r="95" spans="1:5" x14ac:dyDescent="0.25">
      <c r="A95" s="3"/>
      <c r="B95" s="4"/>
      <c r="C95" s="5">
        <v>1</v>
      </c>
      <c r="D95" s="15">
        <v>27</v>
      </c>
      <c r="E95" s="64">
        <f>(D95/D$94)*100</f>
        <v>36.486486486486484</v>
      </c>
    </row>
    <row r="96" spans="1:5" x14ac:dyDescent="0.25">
      <c r="A96" s="3"/>
      <c r="B96" s="4"/>
      <c r="C96" s="5">
        <v>2</v>
      </c>
      <c r="D96" s="16">
        <v>26</v>
      </c>
      <c r="E96" s="65">
        <f t="shared" ref="E96:E99" si="11">(D96/D$94)*100</f>
        <v>35.135135135135137</v>
      </c>
    </row>
    <row r="97" spans="1:5" x14ac:dyDescent="0.25">
      <c r="A97" s="3"/>
      <c r="B97" s="4"/>
      <c r="C97" s="5">
        <v>3</v>
      </c>
      <c r="D97" s="16">
        <v>18</v>
      </c>
      <c r="E97" s="65">
        <f t="shared" si="11"/>
        <v>24.324324324324326</v>
      </c>
    </row>
    <row r="98" spans="1:5" x14ac:dyDescent="0.25">
      <c r="A98" s="3"/>
      <c r="B98" s="4"/>
      <c r="C98" s="5">
        <v>4</v>
      </c>
      <c r="D98" s="16">
        <v>1</v>
      </c>
      <c r="E98" s="65">
        <f t="shared" si="11"/>
        <v>1.3513513513513513</v>
      </c>
    </row>
    <row r="99" spans="1:5" ht="15.75" thickBot="1" x14ac:dyDescent="0.3">
      <c r="A99" s="3"/>
      <c r="B99" s="32"/>
      <c r="C99" s="38">
        <v>5</v>
      </c>
      <c r="D99" s="10">
        <v>2</v>
      </c>
      <c r="E99" s="69">
        <f t="shared" si="11"/>
        <v>2.7027027027027026</v>
      </c>
    </row>
    <row r="100" spans="1:5" ht="15.75" thickTop="1" x14ac:dyDescent="0.25">
      <c r="A100" s="3"/>
      <c r="B100" s="76" t="s">
        <v>71</v>
      </c>
      <c r="C100" s="77"/>
      <c r="D100" s="67">
        <v>75</v>
      </c>
      <c r="E100" s="55" t="s">
        <v>6</v>
      </c>
    </row>
    <row r="101" spans="1:5" x14ac:dyDescent="0.25">
      <c r="A101" s="3"/>
      <c r="B101" s="4"/>
      <c r="C101" s="5">
        <v>1</v>
      </c>
      <c r="D101" s="15">
        <v>33</v>
      </c>
      <c r="E101" s="64">
        <f>(D101/D$100)*100</f>
        <v>44</v>
      </c>
    </row>
    <row r="102" spans="1:5" x14ac:dyDescent="0.25">
      <c r="A102" s="3"/>
      <c r="B102" s="4"/>
      <c r="C102" s="5">
        <v>2</v>
      </c>
      <c r="D102" s="16">
        <v>21</v>
      </c>
      <c r="E102" s="65">
        <f t="shared" ref="E102:E105" si="12">(D102/D$100)*100</f>
        <v>28.000000000000004</v>
      </c>
    </row>
    <row r="103" spans="1:5" x14ac:dyDescent="0.25">
      <c r="A103" s="3"/>
      <c r="B103" s="4"/>
      <c r="C103" s="5">
        <v>3</v>
      </c>
      <c r="D103" s="16">
        <v>13</v>
      </c>
      <c r="E103" s="65">
        <f t="shared" si="12"/>
        <v>17.333333333333336</v>
      </c>
    </row>
    <row r="104" spans="1:5" x14ac:dyDescent="0.25">
      <c r="A104" s="3"/>
      <c r="B104" s="4"/>
      <c r="C104" s="5">
        <v>4</v>
      </c>
      <c r="D104" s="16">
        <v>5</v>
      </c>
      <c r="E104" s="65">
        <f t="shared" si="12"/>
        <v>6.666666666666667</v>
      </c>
    </row>
    <row r="105" spans="1:5" ht="15.75" thickBot="1" x14ac:dyDescent="0.3">
      <c r="A105" s="3"/>
      <c r="B105" s="32"/>
      <c r="C105" s="38">
        <v>5</v>
      </c>
      <c r="D105" s="10">
        <v>3</v>
      </c>
      <c r="E105" s="69">
        <f t="shared" si="12"/>
        <v>4</v>
      </c>
    </row>
    <row r="106" spans="1:5" ht="15.75" thickTop="1" x14ac:dyDescent="0.25">
      <c r="A106" s="3"/>
      <c r="B106" s="76" t="s">
        <v>72</v>
      </c>
      <c r="C106" s="77"/>
      <c r="D106" s="67">
        <v>66</v>
      </c>
      <c r="E106" s="55" t="s">
        <v>6</v>
      </c>
    </row>
    <row r="107" spans="1:5" x14ac:dyDescent="0.25">
      <c r="A107" s="3"/>
      <c r="B107" s="4"/>
      <c r="C107" s="5">
        <v>1</v>
      </c>
      <c r="D107" s="16">
        <v>11</v>
      </c>
      <c r="E107" s="65">
        <f>(D107/D$106)*100</f>
        <v>16.666666666666664</v>
      </c>
    </row>
    <row r="108" spans="1:5" x14ac:dyDescent="0.25">
      <c r="A108" s="3"/>
      <c r="B108" s="4"/>
      <c r="C108" s="5">
        <v>2</v>
      </c>
      <c r="D108" s="16">
        <v>16</v>
      </c>
      <c r="E108" s="65">
        <f t="shared" ref="E108:E111" si="13">(D108/D$106)*100</f>
        <v>24.242424242424242</v>
      </c>
    </row>
    <row r="109" spans="1:5" x14ac:dyDescent="0.25">
      <c r="A109" s="3"/>
      <c r="B109" s="4"/>
      <c r="C109" s="5">
        <v>3</v>
      </c>
      <c r="D109" s="15">
        <v>22</v>
      </c>
      <c r="E109" s="64">
        <f t="shared" si="13"/>
        <v>33.333333333333329</v>
      </c>
    </row>
    <row r="110" spans="1:5" x14ac:dyDescent="0.25">
      <c r="A110" s="3"/>
      <c r="B110" s="4"/>
      <c r="C110" s="5">
        <v>4</v>
      </c>
      <c r="D110" s="16">
        <v>8</v>
      </c>
      <c r="E110" s="65">
        <f t="shared" si="13"/>
        <v>12.121212121212121</v>
      </c>
    </row>
    <row r="111" spans="1:5" ht="15.75" thickBot="1" x14ac:dyDescent="0.3">
      <c r="A111" s="3"/>
      <c r="B111" s="32"/>
      <c r="C111" s="38">
        <v>5</v>
      </c>
      <c r="D111" s="10">
        <v>9</v>
      </c>
      <c r="E111" s="69">
        <f t="shared" si="13"/>
        <v>13.636363636363635</v>
      </c>
    </row>
    <row r="112" spans="1:5" ht="15.75" thickTop="1" x14ac:dyDescent="0.25">
      <c r="A112" s="3"/>
      <c r="B112" s="76" t="s">
        <v>73</v>
      </c>
      <c r="C112" s="78"/>
      <c r="D112" s="67">
        <v>60</v>
      </c>
      <c r="E112" s="55" t="s">
        <v>6</v>
      </c>
    </row>
    <row r="113" spans="1:5" x14ac:dyDescent="0.25">
      <c r="A113" s="3"/>
      <c r="B113" s="4"/>
      <c r="C113" s="5">
        <v>1</v>
      </c>
      <c r="D113" s="16">
        <v>10</v>
      </c>
      <c r="E113" s="65">
        <f>(D113/D$112)*100</f>
        <v>16.666666666666664</v>
      </c>
    </row>
    <row r="114" spans="1:5" x14ac:dyDescent="0.25">
      <c r="A114" s="3"/>
      <c r="B114" s="4"/>
      <c r="C114" s="5">
        <v>2</v>
      </c>
      <c r="D114" s="16">
        <v>11</v>
      </c>
      <c r="E114" s="65">
        <f t="shared" ref="E114:E117" si="14">(D114/D$112)*100</f>
        <v>18.333333333333332</v>
      </c>
    </row>
    <row r="115" spans="1:5" x14ac:dyDescent="0.25">
      <c r="A115" s="3"/>
      <c r="B115" s="4"/>
      <c r="C115" s="5">
        <v>3</v>
      </c>
      <c r="D115" s="16">
        <v>13</v>
      </c>
      <c r="E115" s="65">
        <f t="shared" si="14"/>
        <v>21.666666666666668</v>
      </c>
    </row>
    <row r="116" spans="1:5" x14ac:dyDescent="0.25">
      <c r="A116" s="3"/>
      <c r="B116" s="4"/>
      <c r="C116" s="5">
        <v>4</v>
      </c>
      <c r="D116" s="15">
        <v>19</v>
      </c>
      <c r="E116" s="64">
        <f t="shared" si="14"/>
        <v>31.666666666666664</v>
      </c>
    </row>
    <row r="117" spans="1:5" ht="15.75" thickBot="1" x14ac:dyDescent="0.3">
      <c r="A117" s="3"/>
      <c r="B117" s="32"/>
      <c r="C117" s="38">
        <v>5</v>
      </c>
      <c r="D117" s="10">
        <v>7</v>
      </c>
      <c r="E117" s="69">
        <f t="shared" si="14"/>
        <v>11.666666666666666</v>
      </c>
    </row>
    <row r="118" spans="1:5" ht="15.75" thickTop="1" x14ac:dyDescent="0.25">
      <c r="A118" s="3"/>
      <c r="B118" s="76" t="s">
        <v>74</v>
      </c>
      <c r="C118" s="76"/>
      <c r="D118" s="67">
        <v>56</v>
      </c>
      <c r="E118" s="55" t="s">
        <v>6</v>
      </c>
    </row>
    <row r="119" spans="1:5" x14ac:dyDescent="0.25">
      <c r="A119" s="3"/>
      <c r="B119" s="4"/>
      <c r="C119" s="5">
        <v>1</v>
      </c>
      <c r="D119" s="29">
        <v>16</v>
      </c>
      <c r="E119" s="64">
        <f>(D119/D$118)*100</f>
        <v>28.571428571428569</v>
      </c>
    </row>
    <row r="120" spans="1:5" x14ac:dyDescent="0.25">
      <c r="A120" s="3"/>
      <c r="B120" s="4"/>
      <c r="C120" s="5">
        <v>2</v>
      </c>
      <c r="D120" s="16">
        <v>15</v>
      </c>
      <c r="E120" s="65">
        <f t="shared" ref="E120:E123" si="15">(D120/D$118)*100</f>
        <v>26.785714285714285</v>
      </c>
    </row>
    <row r="121" spans="1:5" x14ac:dyDescent="0.25">
      <c r="A121" s="3"/>
      <c r="B121" s="4"/>
      <c r="C121" s="5">
        <v>3</v>
      </c>
      <c r="D121" s="16">
        <v>8</v>
      </c>
      <c r="E121" s="65">
        <f t="shared" si="15"/>
        <v>14.285714285714285</v>
      </c>
    </row>
    <row r="122" spans="1:5" x14ac:dyDescent="0.25">
      <c r="A122" s="3"/>
      <c r="B122" s="4"/>
      <c r="C122" s="5">
        <v>4</v>
      </c>
      <c r="D122" s="16">
        <v>10</v>
      </c>
      <c r="E122" s="65">
        <f t="shared" si="15"/>
        <v>17.857142857142858</v>
      </c>
    </row>
    <row r="123" spans="1:5" ht="15.75" thickBot="1" x14ac:dyDescent="0.3">
      <c r="A123" s="3"/>
      <c r="B123" s="32"/>
      <c r="C123" s="38">
        <v>5</v>
      </c>
      <c r="D123" s="10">
        <v>7</v>
      </c>
      <c r="E123" s="69">
        <f t="shared" si="15"/>
        <v>12.5</v>
      </c>
    </row>
    <row r="124" spans="1:5" ht="15.75" thickTop="1" x14ac:dyDescent="0.25">
      <c r="A124" s="3"/>
      <c r="B124" s="76" t="s">
        <v>75</v>
      </c>
      <c r="C124" s="76"/>
      <c r="D124" s="67">
        <v>81</v>
      </c>
      <c r="E124" s="55" t="s">
        <v>6</v>
      </c>
    </row>
    <row r="125" spans="1:5" x14ac:dyDescent="0.25">
      <c r="A125" s="3"/>
      <c r="B125" s="4"/>
      <c r="C125" s="5">
        <v>1</v>
      </c>
      <c r="D125" s="15">
        <v>33</v>
      </c>
      <c r="E125" s="64">
        <f>(D125/D$124)*100</f>
        <v>40.74074074074074</v>
      </c>
    </row>
    <row r="126" spans="1:5" x14ac:dyDescent="0.25">
      <c r="A126" s="3"/>
      <c r="B126" s="4"/>
      <c r="C126" s="5">
        <v>2</v>
      </c>
      <c r="D126" s="16">
        <v>25</v>
      </c>
      <c r="E126" s="65">
        <f t="shared" ref="E126:E129" si="16">(D126/D$124)*100</f>
        <v>30.864197530864196</v>
      </c>
    </row>
    <row r="127" spans="1:5" x14ac:dyDescent="0.25">
      <c r="A127" s="3"/>
      <c r="B127" s="4"/>
      <c r="C127" s="5">
        <v>3</v>
      </c>
      <c r="D127" s="16">
        <v>12</v>
      </c>
      <c r="E127" s="65">
        <f t="shared" si="16"/>
        <v>14.814814814814813</v>
      </c>
    </row>
    <row r="128" spans="1:5" x14ac:dyDescent="0.25">
      <c r="A128" s="3"/>
      <c r="B128" s="4"/>
      <c r="C128" s="5">
        <v>4</v>
      </c>
      <c r="D128" s="16">
        <v>8</v>
      </c>
      <c r="E128" s="65">
        <f t="shared" si="16"/>
        <v>9.8765432098765427</v>
      </c>
    </row>
    <row r="129" spans="1:5" ht="15.75" thickBot="1" x14ac:dyDescent="0.3">
      <c r="A129" s="3"/>
      <c r="B129" s="32"/>
      <c r="C129" s="38">
        <v>5</v>
      </c>
      <c r="D129" s="10">
        <v>3</v>
      </c>
      <c r="E129" s="69">
        <f t="shared" si="16"/>
        <v>3.7037037037037033</v>
      </c>
    </row>
    <row r="130" spans="1:5" ht="15.75" thickTop="1" x14ac:dyDescent="0.25">
      <c r="A130" s="3"/>
      <c r="B130" s="76" t="s">
        <v>76</v>
      </c>
      <c r="C130" s="77"/>
      <c r="D130" s="67">
        <v>83</v>
      </c>
      <c r="E130" s="55" t="s">
        <v>6</v>
      </c>
    </row>
    <row r="131" spans="1:5" x14ac:dyDescent="0.25">
      <c r="A131" s="3"/>
      <c r="B131" s="4"/>
      <c r="C131" s="5">
        <v>1</v>
      </c>
      <c r="D131" s="15">
        <v>31</v>
      </c>
      <c r="E131" s="64">
        <f>(D131/D$130)*100</f>
        <v>37.349397590361441</v>
      </c>
    </row>
    <row r="132" spans="1:5" x14ac:dyDescent="0.25">
      <c r="A132" s="3"/>
      <c r="B132" s="4"/>
      <c r="C132" s="5">
        <v>2</v>
      </c>
      <c r="D132" s="16">
        <v>23</v>
      </c>
      <c r="E132" s="65">
        <f t="shared" ref="E132:E135" si="17">(D132/D$130)*100</f>
        <v>27.710843373493976</v>
      </c>
    </row>
    <row r="133" spans="1:5" x14ac:dyDescent="0.25">
      <c r="A133" s="3"/>
      <c r="B133" s="4"/>
      <c r="C133" s="5">
        <v>3</v>
      </c>
      <c r="D133" s="16">
        <v>17</v>
      </c>
      <c r="E133" s="65">
        <f t="shared" si="17"/>
        <v>20.481927710843372</v>
      </c>
    </row>
    <row r="134" spans="1:5" x14ac:dyDescent="0.25">
      <c r="A134" s="3"/>
      <c r="B134" s="4"/>
      <c r="C134" s="5">
        <v>4</v>
      </c>
      <c r="D134" s="16">
        <v>8</v>
      </c>
      <c r="E134" s="65">
        <f t="shared" si="17"/>
        <v>9.6385542168674707</v>
      </c>
    </row>
    <row r="135" spans="1:5" ht="15.75" thickBot="1" x14ac:dyDescent="0.3">
      <c r="A135" s="3"/>
      <c r="B135" s="32"/>
      <c r="C135" s="38">
        <v>5</v>
      </c>
      <c r="D135" s="10">
        <v>4</v>
      </c>
      <c r="E135" s="69">
        <f t="shared" si="17"/>
        <v>4.8192771084337354</v>
      </c>
    </row>
    <row r="136" spans="1:5" ht="15.75" thickTop="1" x14ac:dyDescent="0.25">
      <c r="A136" s="3"/>
      <c r="B136" s="76" t="s">
        <v>77</v>
      </c>
      <c r="C136" s="76"/>
      <c r="D136" s="67">
        <v>70</v>
      </c>
      <c r="E136" s="55" t="s">
        <v>6</v>
      </c>
    </row>
    <row r="137" spans="1:5" x14ac:dyDescent="0.25">
      <c r="A137" s="3"/>
      <c r="B137" s="4"/>
      <c r="C137" s="5">
        <v>1</v>
      </c>
      <c r="D137" s="15">
        <v>33</v>
      </c>
      <c r="E137" s="64">
        <f>(D137/D$136)*100</f>
        <v>47.142857142857139</v>
      </c>
    </row>
    <row r="138" spans="1:5" x14ac:dyDescent="0.25">
      <c r="A138" s="3"/>
      <c r="B138" s="4"/>
      <c r="C138" s="5">
        <v>2</v>
      </c>
      <c r="D138" s="16">
        <v>11</v>
      </c>
      <c r="E138" s="65">
        <f t="shared" ref="E138:E141" si="18">(D138/D$136)*100</f>
        <v>15.714285714285714</v>
      </c>
    </row>
    <row r="139" spans="1:5" x14ac:dyDescent="0.25">
      <c r="A139" s="3"/>
      <c r="B139" s="4"/>
      <c r="C139" s="5">
        <v>3</v>
      </c>
      <c r="D139" s="16">
        <v>18</v>
      </c>
      <c r="E139" s="65">
        <f t="shared" si="18"/>
        <v>25.714285714285712</v>
      </c>
    </row>
    <row r="140" spans="1:5" x14ac:dyDescent="0.25">
      <c r="A140" s="3"/>
      <c r="B140" s="4"/>
      <c r="C140" s="5">
        <v>4</v>
      </c>
      <c r="D140" s="16">
        <v>5</v>
      </c>
      <c r="E140" s="65">
        <f t="shared" si="18"/>
        <v>7.1428571428571423</v>
      </c>
    </row>
    <row r="141" spans="1:5" ht="15.75" thickBot="1" x14ac:dyDescent="0.3">
      <c r="A141" s="3"/>
      <c r="B141" s="32"/>
      <c r="C141" s="38">
        <v>5</v>
      </c>
      <c r="D141" s="10">
        <v>3</v>
      </c>
      <c r="E141" s="69">
        <f t="shared" si="18"/>
        <v>4.2857142857142856</v>
      </c>
    </row>
    <row r="142" spans="1:5" ht="15.75" thickTop="1" x14ac:dyDescent="0.25">
      <c r="A142" s="3"/>
      <c r="B142" s="76" t="s">
        <v>129</v>
      </c>
      <c r="C142" s="77"/>
      <c r="D142" s="67">
        <v>69</v>
      </c>
      <c r="E142" s="55" t="s">
        <v>6</v>
      </c>
    </row>
    <row r="143" spans="1:5" x14ac:dyDescent="0.25">
      <c r="A143" s="3"/>
      <c r="B143" s="4"/>
      <c r="C143" s="5">
        <v>1</v>
      </c>
      <c r="D143" s="16">
        <v>17</v>
      </c>
      <c r="E143" s="65">
        <f>(D143/D$142)*100</f>
        <v>24.637681159420293</v>
      </c>
    </row>
    <row r="144" spans="1:5" x14ac:dyDescent="0.25">
      <c r="A144" s="3"/>
      <c r="B144" s="4"/>
      <c r="C144" s="5">
        <v>2</v>
      </c>
      <c r="D144" s="16">
        <v>16</v>
      </c>
      <c r="E144" s="65">
        <f t="shared" ref="E144:E147" si="19">(D144/D$142)*100</f>
        <v>23.188405797101449</v>
      </c>
    </row>
    <row r="145" spans="1:5" x14ac:dyDescent="0.25">
      <c r="A145" s="3"/>
      <c r="B145" s="4"/>
      <c r="C145" s="5">
        <v>3</v>
      </c>
      <c r="D145" s="15">
        <v>21</v>
      </c>
      <c r="E145" s="64">
        <f t="shared" si="19"/>
        <v>30.434782608695656</v>
      </c>
    </row>
    <row r="146" spans="1:5" x14ac:dyDescent="0.25">
      <c r="A146" s="3"/>
      <c r="B146" s="4"/>
      <c r="C146" s="5">
        <v>4</v>
      </c>
      <c r="D146" s="16">
        <v>14</v>
      </c>
      <c r="E146" s="65">
        <f t="shared" si="19"/>
        <v>20.289855072463769</v>
      </c>
    </row>
    <row r="147" spans="1:5" ht="15.75" thickBot="1" x14ac:dyDescent="0.3">
      <c r="A147" s="3"/>
      <c r="B147" s="32"/>
      <c r="C147" s="38">
        <v>5</v>
      </c>
      <c r="D147" s="10">
        <v>1</v>
      </c>
      <c r="E147" s="69">
        <f t="shared" si="19"/>
        <v>1.4492753623188406</v>
      </c>
    </row>
    <row r="148" spans="1:5" ht="15.75" thickTop="1" x14ac:dyDescent="0.25">
      <c r="A148" s="3"/>
      <c r="B148" s="76" t="s">
        <v>78</v>
      </c>
      <c r="C148" s="77"/>
      <c r="D148" s="67">
        <v>66</v>
      </c>
      <c r="E148" s="55" t="s">
        <v>6</v>
      </c>
    </row>
    <row r="149" spans="1:5" x14ac:dyDescent="0.25">
      <c r="A149" s="3"/>
      <c r="B149" s="4"/>
      <c r="C149" s="5">
        <v>1</v>
      </c>
      <c r="D149" s="16">
        <v>13</v>
      </c>
      <c r="E149" s="65">
        <f>(D149/D$148)*100</f>
        <v>19.696969696969695</v>
      </c>
    </row>
    <row r="150" spans="1:5" x14ac:dyDescent="0.25">
      <c r="A150" s="3"/>
      <c r="B150" s="4"/>
      <c r="C150" s="5">
        <v>2</v>
      </c>
      <c r="D150" s="15">
        <v>19</v>
      </c>
      <c r="E150" s="64">
        <f t="shared" ref="E150:E153" si="20">(D150/D$148)*100</f>
        <v>28.787878787878789</v>
      </c>
    </row>
    <row r="151" spans="1:5" x14ac:dyDescent="0.25">
      <c r="A151" s="3"/>
      <c r="B151" s="4"/>
      <c r="C151" s="5">
        <v>3</v>
      </c>
      <c r="D151" s="16">
        <v>17</v>
      </c>
      <c r="E151" s="65">
        <f t="shared" si="20"/>
        <v>25.757575757575758</v>
      </c>
    </row>
    <row r="152" spans="1:5" x14ac:dyDescent="0.25">
      <c r="A152" s="3"/>
      <c r="B152" s="4"/>
      <c r="C152" s="5">
        <v>4</v>
      </c>
      <c r="D152" s="16">
        <v>9</v>
      </c>
      <c r="E152" s="65">
        <f t="shared" si="20"/>
        <v>13.636363636363635</v>
      </c>
    </row>
    <row r="153" spans="1:5" ht="15.75" thickBot="1" x14ac:dyDescent="0.3">
      <c r="A153" s="3"/>
      <c r="B153" s="32"/>
      <c r="C153" s="38">
        <v>5</v>
      </c>
      <c r="D153" s="10">
        <v>8</v>
      </c>
      <c r="E153" s="69">
        <f t="shared" si="20"/>
        <v>12.121212121212121</v>
      </c>
    </row>
    <row r="154" spans="1:5" ht="15.75" thickTop="1" x14ac:dyDescent="0.25">
      <c r="A154" s="3"/>
      <c r="B154" s="76" t="s">
        <v>79</v>
      </c>
      <c r="C154" s="77"/>
      <c r="D154" s="67">
        <v>69</v>
      </c>
      <c r="E154" s="55" t="s">
        <v>6</v>
      </c>
    </row>
    <row r="155" spans="1:5" x14ac:dyDescent="0.25">
      <c r="A155" s="3"/>
      <c r="B155" s="4"/>
      <c r="C155" s="5">
        <v>1</v>
      </c>
      <c r="D155" s="15">
        <v>28</v>
      </c>
      <c r="E155" s="64">
        <f>(D155/D$154)*100</f>
        <v>40.579710144927539</v>
      </c>
    </row>
    <row r="156" spans="1:5" x14ac:dyDescent="0.25">
      <c r="A156" s="3"/>
      <c r="B156" s="4"/>
      <c r="C156" s="5">
        <v>2</v>
      </c>
      <c r="D156" s="16">
        <v>20</v>
      </c>
      <c r="E156" s="65">
        <f t="shared" ref="E156:E159" si="21">(D156/D$154)*100</f>
        <v>28.985507246376812</v>
      </c>
    </row>
    <row r="157" spans="1:5" x14ac:dyDescent="0.25">
      <c r="A157" s="3"/>
      <c r="B157" s="4"/>
      <c r="C157" s="5">
        <v>3</v>
      </c>
      <c r="D157" s="16">
        <v>12</v>
      </c>
      <c r="E157" s="65">
        <f t="shared" si="21"/>
        <v>17.391304347826086</v>
      </c>
    </row>
    <row r="158" spans="1:5" x14ac:dyDescent="0.25">
      <c r="A158" s="3"/>
      <c r="B158" s="4"/>
      <c r="C158" s="5">
        <v>4</v>
      </c>
      <c r="D158" s="16">
        <v>4</v>
      </c>
      <c r="E158" s="65">
        <f t="shared" si="21"/>
        <v>5.7971014492753623</v>
      </c>
    </row>
    <row r="159" spans="1:5" ht="15.75" thickBot="1" x14ac:dyDescent="0.3">
      <c r="A159" s="3"/>
      <c r="B159" s="32"/>
      <c r="C159" s="38">
        <v>5</v>
      </c>
      <c r="D159" s="10">
        <v>5</v>
      </c>
      <c r="E159" s="69">
        <f t="shared" si="21"/>
        <v>7.2463768115942031</v>
      </c>
    </row>
    <row r="160" spans="1:5" ht="15.75" thickTop="1" x14ac:dyDescent="0.25">
      <c r="A160" s="3"/>
      <c r="B160" s="76" t="s">
        <v>80</v>
      </c>
      <c r="C160" s="77"/>
      <c r="D160" s="67">
        <v>65</v>
      </c>
      <c r="E160" s="55" t="s">
        <v>6</v>
      </c>
    </row>
    <row r="161" spans="1:5" x14ac:dyDescent="0.25">
      <c r="A161" s="3"/>
      <c r="B161" s="4"/>
      <c r="C161" s="5">
        <v>1</v>
      </c>
      <c r="D161" s="16">
        <v>18</v>
      </c>
      <c r="E161" s="65">
        <f>(D161/D$160)*100</f>
        <v>27.692307692307693</v>
      </c>
    </row>
    <row r="162" spans="1:5" x14ac:dyDescent="0.25">
      <c r="A162" s="3"/>
      <c r="B162" s="4"/>
      <c r="C162" s="5">
        <v>2</v>
      </c>
      <c r="D162" s="16">
        <v>10</v>
      </c>
      <c r="E162" s="65">
        <f t="shared" ref="E162:E165" si="22">(D162/D$160)*100</f>
        <v>15.384615384615385</v>
      </c>
    </row>
    <row r="163" spans="1:5" x14ac:dyDescent="0.25">
      <c r="A163" s="3"/>
      <c r="B163" s="4"/>
      <c r="C163" s="5">
        <v>3</v>
      </c>
      <c r="D163" s="15">
        <v>19</v>
      </c>
      <c r="E163" s="64">
        <f t="shared" si="22"/>
        <v>29.230769230769234</v>
      </c>
    </row>
    <row r="164" spans="1:5" x14ac:dyDescent="0.25">
      <c r="A164" s="3"/>
      <c r="B164" s="4"/>
      <c r="C164" s="5">
        <v>4</v>
      </c>
      <c r="D164" s="16">
        <v>13</v>
      </c>
      <c r="E164" s="65">
        <f t="shared" si="22"/>
        <v>20</v>
      </c>
    </row>
    <row r="165" spans="1:5" ht="15.75" thickBot="1" x14ac:dyDescent="0.3">
      <c r="A165" s="3"/>
      <c r="B165" s="32"/>
      <c r="C165" s="38">
        <v>5</v>
      </c>
      <c r="D165" s="10">
        <v>5</v>
      </c>
      <c r="E165" s="69">
        <f t="shared" si="22"/>
        <v>7.6923076923076925</v>
      </c>
    </row>
    <row r="166" spans="1:5" ht="15.75" thickTop="1" x14ac:dyDescent="0.25">
      <c r="A166" s="3"/>
      <c r="B166" s="76" t="s">
        <v>81</v>
      </c>
      <c r="C166" s="77"/>
      <c r="D166" s="67">
        <v>68</v>
      </c>
      <c r="E166" s="55" t="s">
        <v>6</v>
      </c>
    </row>
    <row r="167" spans="1:5" x14ac:dyDescent="0.25">
      <c r="A167" s="3"/>
      <c r="B167" s="4"/>
      <c r="C167" s="5">
        <v>1</v>
      </c>
      <c r="D167" s="16">
        <v>11</v>
      </c>
      <c r="E167" s="65">
        <f>(D167/D$166)*100</f>
        <v>16.176470588235293</v>
      </c>
    </row>
    <row r="168" spans="1:5" x14ac:dyDescent="0.25">
      <c r="A168" s="3"/>
      <c r="B168" s="4"/>
      <c r="C168" s="5">
        <v>2</v>
      </c>
      <c r="D168" s="15">
        <v>22</v>
      </c>
      <c r="E168" s="64">
        <f t="shared" ref="E168:E171" si="23">(D168/D$166)*100</f>
        <v>32.352941176470587</v>
      </c>
    </row>
    <row r="169" spans="1:5" x14ac:dyDescent="0.25">
      <c r="A169" s="3"/>
      <c r="B169" s="4"/>
      <c r="C169" s="5">
        <v>3</v>
      </c>
      <c r="D169" s="16">
        <v>18</v>
      </c>
      <c r="E169" s="65">
        <f t="shared" si="23"/>
        <v>26.47058823529412</v>
      </c>
    </row>
    <row r="170" spans="1:5" x14ac:dyDescent="0.25">
      <c r="A170" s="3"/>
      <c r="B170" s="4"/>
      <c r="C170" s="5">
        <v>4</v>
      </c>
      <c r="D170" s="16">
        <v>12</v>
      </c>
      <c r="E170" s="65">
        <f t="shared" si="23"/>
        <v>17.647058823529413</v>
      </c>
    </row>
    <row r="171" spans="1:5" ht="15.75" thickBot="1" x14ac:dyDescent="0.3">
      <c r="A171" s="3"/>
      <c r="B171" s="32"/>
      <c r="C171" s="38">
        <v>5</v>
      </c>
      <c r="D171" s="10">
        <v>5</v>
      </c>
      <c r="E171" s="69">
        <f t="shared" si="23"/>
        <v>7.3529411764705888</v>
      </c>
    </row>
    <row r="172" spans="1:5" ht="15.75" thickTop="1" x14ac:dyDescent="0.25">
      <c r="A172" s="3"/>
      <c r="B172" s="76" t="s">
        <v>82</v>
      </c>
      <c r="C172" s="77"/>
      <c r="D172" s="67">
        <v>71</v>
      </c>
      <c r="E172" s="55" t="s">
        <v>6</v>
      </c>
    </row>
    <row r="173" spans="1:5" x14ac:dyDescent="0.25">
      <c r="A173" s="3"/>
      <c r="B173" s="4"/>
      <c r="C173" s="5">
        <v>1</v>
      </c>
      <c r="D173" s="16">
        <v>21</v>
      </c>
      <c r="E173" s="65">
        <f>(D173/D$172)*100</f>
        <v>29.577464788732392</v>
      </c>
    </row>
    <row r="174" spans="1:5" x14ac:dyDescent="0.25">
      <c r="A174" s="3"/>
      <c r="B174" s="4"/>
      <c r="C174" s="5">
        <v>2</v>
      </c>
      <c r="D174" s="15">
        <v>26</v>
      </c>
      <c r="E174" s="64">
        <f t="shared" ref="E174:E177" si="24">(D174/D$172)*100</f>
        <v>36.619718309859159</v>
      </c>
    </row>
    <row r="175" spans="1:5" x14ac:dyDescent="0.25">
      <c r="A175" s="3"/>
      <c r="B175" s="4"/>
      <c r="C175" s="5">
        <v>3</v>
      </c>
      <c r="D175" s="16">
        <v>18</v>
      </c>
      <c r="E175" s="65">
        <f t="shared" si="24"/>
        <v>25.352112676056336</v>
      </c>
    </row>
    <row r="176" spans="1:5" x14ac:dyDescent="0.25">
      <c r="A176" s="3"/>
      <c r="B176" s="4"/>
      <c r="C176" s="5">
        <v>4</v>
      </c>
      <c r="D176" s="16">
        <v>5</v>
      </c>
      <c r="E176" s="65">
        <f t="shared" si="24"/>
        <v>7.042253521126761</v>
      </c>
    </row>
    <row r="177" spans="1:8" ht="15.75" thickBot="1" x14ac:dyDescent="0.3">
      <c r="A177" s="3"/>
      <c r="B177" s="32"/>
      <c r="C177" s="38">
        <v>5</v>
      </c>
      <c r="D177" s="10">
        <v>1</v>
      </c>
      <c r="E177" s="69">
        <f t="shared" si="24"/>
        <v>1.4084507042253522</v>
      </c>
    </row>
    <row r="178" spans="1:8" ht="15.75" thickTop="1" x14ac:dyDescent="0.25">
      <c r="A178" s="3"/>
      <c r="B178" s="76" t="s">
        <v>127</v>
      </c>
      <c r="C178" s="77"/>
      <c r="D178" s="67">
        <v>70</v>
      </c>
      <c r="E178" s="55" t="s">
        <v>6</v>
      </c>
    </row>
    <row r="179" spans="1:8" x14ac:dyDescent="0.25">
      <c r="A179" s="3"/>
      <c r="B179" s="4"/>
      <c r="C179" s="5">
        <v>1</v>
      </c>
      <c r="D179" s="16">
        <v>21</v>
      </c>
      <c r="E179" s="65">
        <f>(D179/D$178)*100</f>
        <v>30</v>
      </c>
    </row>
    <row r="180" spans="1:8" x14ac:dyDescent="0.25">
      <c r="A180" s="3"/>
      <c r="B180" s="4"/>
      <c r="C180" s="5">
        <v>2</v>
      </c>
      <c r="D180" s="15">
        <v>23</v>
      </c>
      <c r="E180" s="64">
        <f t="shared" ref="E180:E183" si="25">(D180/D$178)*100</f>
        <v>32.857142857142854</v>
      </c>
    </row>
    <row r="181" spans="1:8" x14ac:dyDescent="0.25">
      <c r="A181" s="3"/>
      <c r="B181" s="4"/>
      <c r="C181" s="5">
        <v>3</v>
      </c>
      <c r="D181" s="16">
        <v>14</v>
      </c>
      <c r="E181" s="65">
        <f t="shared" si="25"/>
        <v>20</v>
      </c>
    </row>
    <row r="182" spans="1:8" x14ac:dyDescent="0.25">
      <c r="A182" s="3"/>
      <c r="B182" s="4"/>
      <c r="C182" s="5">
        <v>4</v>
      </c>
      <c r="D182" s="16">
        <v>6</v>
      </c>
      <c r="E182" s="65">
        <f t="shared" si="25"/>
        <v>8.5714285714285712</v>
      </c>
    </row>
    <row r="183" spans="1:8" ht="15.75" thickBot="1" x14ac:dyDescent="0.3">
      <c r="A183" s="3"/>
      <c r="B183" s="32"/>
      <c r="C183" s="38">
        <v>5</v>
      </c>
      <c r="D183" s="10">
        <v>1</v>
      </c>
      <c r="E183" s="69">
        <f t="shared" si="25"/>
        <v>1.4285714285714286</v>
      </c>
    </row>
    <row r="184" spans="1:8" ht="15.75" thickTop="1" x14ac:dyDescent="0.25">
      <c r="A184" s="3"/>
      <c r="B184" s="76" t="s">
        <v>83</v>
      </c>
      <c r="C184" s="78"/>
      <c r="D184" s="67">
        <v>72</v>
      </c>
      <c r="E184" s="55" t="s">
        <v>6</v>
      </c>
    </row>
    <row r="185" spans="1:8" x14ac:dyDescent="0.25">
      <c r="A185" s="3"/>
      <c r="B185" s="4"/>
      <c r="C185" s="5">
        <v>1</v>
      </c>
      <c r="D185" s="16">
        <v>12</v>
      </c>
      <c r="E185" s="65">
        <f>(D185/D$184)*100</f>
        <v>16.666666666666664</v>
      </c>
    </row>
    <row r="186" spans="1:8" x14ac:dyDescent="0.25">
      <c r="A186" s="3"/>
      <c r="B186" s="4"/>
      <c r="C186" s="5">
        <v>2</v>
      </c>
      <c r="D186" s="16">
        <v>19</v>
      </c>
      <c r="E186" s="65">
        <f t="shared" ref="E186:E189" si="26">(D186/D$184)*100</f>
        <v>26.388888888888889</v>
      </c>
    </row>
    <row r="187" spans="1:8" x14ac:dyDescent="0.25">
      <c r="A187" s="3"/>
      <c r="B187" s="4"/>
      <c r="C187" s="5">
        <v>3</v>
      </c>
      <c r="D187" s="15">
        <v>22</v>
      </c>
      <c r="E187" s="64">
        <f t="shared" si="26"/>
        <v>30.555555555555557</v>
      </c>
    </row>
    <row r="188" spans="1:8" x14ac:dyDescent="0.25">
      <c r="A188" s="3"/>
      <c r="B188" s="4"/>
      <c r="C188" s="5">
        <v>4</v>
      </c>
      <c r="D188" s="16">
        <v>14</v>
      </c>
      <c r="E188" s="65">
        <f t="shared" si="26"/>
        <v>19.444444444444446</v>
      </c>
      <c r="H188" s="66"/>
    </row>
    <row r="189" spans="1:8" ht="15.75" thickBot="1" x14ac:dyDescent="0.3">
      <c r="A189" s="3"/>
      <c r="B189" s="32"/>
      <c r="C189" s="38">
        <v>5</v>
      </c>
      <c r="D189" s="10">
        <v>5</v>
      </c>
      <c r="E189" s="69">
        <f t="shared" si="26"/>
        <v>6.9444444444444446</v>
      </c>
    </row>
    <row r="190" spans="1:8" ht="15.75" thickTop="1" x14ac:dyDescent="0.25">
      <c r="A190" s="3"/>
      <c r="B190" s="76" t="s">
        <v>84</v>
      </c>
      <c r="C190" s="77"/>
      <c r="D190" s="67">
        <v>76</v>
      </c>
      <c r="E190" s="55" t="s">
        <v>6</v>
      </c>
    </row>
    <row r="191" spans="1:8" x14ac:dyDescent="0.25">
      <c r="A191" s="3"/>
      <c r="B191" s="4"/>
      <c r="C191" s="5">
        <v>1</v>
      </c>
      <c r="D191" s="15">
        <v>40</v>
      </c>
      <c r="E191" s="64">
        <f>(D191/D$190)*100</f>
        <v>52.631578947368418</v>
      </c>
    </row>
    <row r="192" spans="1:8" x14ac:dyDescent="0.25">
      <c r="A192" s="3"/>
      <c r="B192" s="4"/>
      <c r="C192" s="5">
        <v>2</v>
      </c>
      <c r="D192" s="16">
        <v>16</v>
      </c>
      <c r="E192" s="65">
        <f t="shared" ref="E192:E195" si="27">(D192/D$190)*100</f>
        <v>21.052631578947366</v>
      </c>
    </row>
    <row r="193" spans="1:5" x14ac:dyDescent="0.25">
      <c r="A193" s="3"/>
      <c r="B193" s="4"/>
      <c r="C193" s="5">
        <v>3</v>
      </c>
      <c r="D193" s="16">
        <v>11</v>
      </c>
      <c r="E193" s="65">
        <f t="shared" si="27"/>
        <v>14.473684210526317</v>
      </c>
    </row>
    <row r="194" spans="1:5" x14ac:dyDescent="0.25">
      <c r="A194" s="3"/>
      <c r="B194" s="4"/>
      <c r="C194" s="5">
        <v>4</v>
      </c>
      <c r="D194" s="16">
        <v>4</v>
      </c>
      <c r="E194" s="65">
        <f t="shared" si="27"/>
        <v>5.2631578947368416</v>
      </c>
    </row>
    <row r="195" spans="1:5" ht="15.75" thickBot="1" x14ac:dyDescent="0.3">
      <c r="A195" s="3"/>
      <c r="B195" s="32"/>
      <c r="C195" s="38">
        <v>5</v>
      </c>
      <c r="D195" s="10">
        <v>5</v>
      </c>
      <c r="E195" s="69">
        <f t="shared" si="27"/>
        <v>6.5789473684210522</v>
      </c>
    </row>
    <row r="196" spans="1:5" ht="15.75" thickTop="1" x14ac:dyDescent="0.25">
      <c r="A196" s="3"/>
      <c r="B196" s="76" t="s">
        <v>35</v>
      </c>
      <c r="C196" s="70" t="s">
        <v>85</v>
      </c>
      <c r="D196" s="46"/>
      <c r="E196" s="55"/>
    </row>
    <row r="197" spans="1:5" ht="15.75" thickBot="1" x14ac:dyDescent="0.3">
      <c r="A197" s="30"/>
      <c r="B197" s="32"/>
      <c r="C197" s="37" t="s">
        <v>86</v>
      </c>
      <c r="D197" s="10"/>
      <c r="E197" s="58"/>
    </row>
    <row r="198" spans="1:5" ht="16.5" thickTop="1" x14ac:dyDescent="0.25">
      <c r="A198" s="39" t="s">
        <v>137</v>
      </c>
      <c r="B198" s="40"/>
      <c r="C198" s="41"/>
      <c r="D198" s="67">
        <v>315</v>
      </c>
      <c r="E198" s="55"/>
    </row>
    <row r="199" spans="1:5" x14ac:dyDescent="0.25">
      <c r="A199" s="3"/>
      <c r="B199" s="11" t="s">
        <v>87</v>
      </c>
      <c r="C199" s="4"/>
      <c r="D199" s="15">
        <v>82</v>
      </c>
      <c r="E199" s="64">
        <f>(D199/D$198)*100</f>
        <v>26.031746031746035</v>
      </c>
    </row>
    <row r="200" spans="1:5" x14ac:dyDescent="0.25">
      <c r="A200" s="3"/>
      <c r="B200" s="11" t="s">
        <v>88</v>
      </c>
      <c r="C200" s="4"/>
      <c r="D200" s="16">
        <v>12</v>
      </c>
      <c r="E200" s="65">
        <f t="shared" ref="E200:E207" si="28">(D200/D$198)*100</f>
        <v>3.8095238095238098</v>
      </c>
    </row>
    <row r="201" spans="1:5" x14ac:dyDescent="0.25">
      <c r="A201" s="3"/>
      <c r="B201" s="11" t="s">
        <v>89</v>
      </c>
      <c r="C201" s="4"/>
      <c r="D201" s="16">
        <v>7</v>
      </c>
      <c r="E201" s="65">
        <f t="shared" si="28"/>
        <v>2.2222222222222223</v>
      </c>
    </row>
    <row r="202" spans="1:5" x14ac:dyDescent="0.25">
      <c r="A202" s="3"/>
      <c r="B202" s="11" t="s">
        <v>90</v>
      </c>
      <c r="C202" s="4"/>
      <c r="D202" s="16">
        <v>2</v>
      </c>
      <c r="E202" s="65">
        <f t="shared" si="28"/>
        <v>0.63492063492063489</v>
      </c>
    </row>
    <row r="203" spans="1:5" x14ac:dyDescent="0.25">
      <c r="A203" s="3"/>
      <c r="B203" s="11" t="s">
        <v>91</v>
      </c>
      <c r="C203" s="4"/>
      <c r="D203" s="15">
        <v>52</v>
      </c>
      <c r="E203" s="64">
        <f t="shared" si="28"/>
        <v>16.507936507936506</v>
      </c>
    </row>
    <row r="204" spans="1:5" x14ac:dyDescent="0.25">
      <c r="A204" s="3"/>
      <c r="B204" s="11" t="s">
        <v>92</v>
      </c>
      <c r="C204" s="4"/>
      <c r="D204" s="16">
        <v>25</v>
      </c>
      <c r="E204" s="65">
        <f t="shared" si="28"/>
        <v>7.9365079365079358</v>
      </c>
    </row>
    <row r="205" spans="1:5" x14ac:dyDescent="0.25">
      <c r="A205" s="3"/>
      <c r="B205" s="11" t="s">
        <v>93</v>
      </c>
      <c r="C205" s="22"/>
      <c r="D205" s="16">
        <v>28</v>
      </c>
      <c r="E205" s="65">
        <f t="shared" si="28"/>
        <v>8.8888888888888893</v>
      </c>
    </row>
    <row r="206" spans="1:5" x14ac:dyDescent="0.25">
      <c r="A206" s="3"/>
      <c r="B206" s="11" t="s">
        <v>94</v>
      </c>
      <c r="C206" s="11"/>
      <c r="D206" s="16">
        <v>49</v>
      </c>
      <c r="E206" s="65">
        <f t="shared" si="28"/>
        <v>15.555555555555555</v>
      </c>
    </row>
    <row r="207" spans="1:5" ht="15.75" thickBot="1" x14ac:dyDescent="0.3">
      <c r="A207" s="30"/>
      <c r="B207" s="33" t="s">
        <v>95</v>
      </c>
      <c r="C207" s="33"/>
      <c r="D207" s="36">
        <v>58</v>
      </c>
      <c r="E207" s="64">
        <f t="shared" si="28"/>
        <v>18.412698412698415</v>
      </c>
    </row>
    <row r="208" spans="1:5" ht="16.5" thickTop="1" x14ac:dyDescent="0.25">
      <c r="A208" s="43" t="s">
        <v>138</v>
      </c>
      <c r="B208" s="44"/>
      <c r="C208" s="45"/>
      <c r="D208" s="67">
        <v>359</v>
      </c>
      <c r="E208" s="55"/>
    </row>
    <row r="209" spans="1:5" x14ac:dyDescent="0.25">
      <c r="A209" s="3"/>
      <c r="B209" s="11" t="s">
        <v>96</v>
      </c>
      <c r="C209" s="4"/>
      <c r="D209" s="15">
        <v>66</v>
      </c>
      <c r="E209" s="64">
        <f>(D209/D$208)*100</f>
        <v>18.384401114206128</v>
      </c>
    </row>
    <row r="210" spans="1:5" x14ac:dyDescent="0.25">
      <c r="A210" s="3"/>
      <c r="B210" s="11" t="s">
        <v>97</v>
      </c>
      <c r="C210" s="4"/>
      <c r="D210" s="16">
        <v>52</v>
      </c>
      <c r="E210" s="65">
        <f t="shared" ref="E210:E218" si="29">(D210/D$208)*100</f>
        <v>14.484679665738161</v>
      </c>
    </row>
    <row r="211" spans="1:5" x14ac:dyDescent="0.25">
      <c r="A211" s="3"/>
      <c r="B211" s="11" t="s">
        <v>98</v>
      </c>
      <c r="C211" s="4"/>
      <c r="D211" s="16">
        <v>40</v>
      </c>
      <c r="E211" s="65">
        <f t="shared" si="29"/>
        <v>11.142061281337048</v>
      </c>
    </row>
    <row r="212" spans="1:5" x14ac:dyDescent="0.25">
      <c r="A212" s="3"/>
      <c r="B212" s="11" t="s">
        <v>99</v>
      </c>
      <c r="C212" s="4"/>
      <c r="D212" s="16">
        <v>14</v>
      </c>
      <c r="E212" s="65">
        <f t="shared" si="29"/>
        <v>3.8997214484679668</v>
      </c>
    </row>
    <row r="213" spans="1:5" x14ac:dyDescent="0.25">
      <c r="A213" s="3"/>
      <c r="B213" s="11" t="s">
        <v>100</v>
      </c>
      <c r="C213" s="11"/>
      <c r="D213" s="16">
        <v>35</v>
      </c>
      <c r="E213" s="65">
        <f t="shared" si="29"/>
        <v>9.7493036211699167</v>
      </c>
    </row>
    <row r="214" spans="1:5" x14ac:dyDescent="0.25">
      <c r="A214" s="3"/>
      <c r="B214" s="11" t="s">
        <v>101</v>
      </c>
      <c r="C214" s="22"/>
      <c r="D214" s="16">
        <v>9</v>
      </c>
      <c r="E214" s="65">
        <f t="shared" si="29"/>
        <v>2.5069637883008355</v>
      </c>
    </row>
    <row r="215" spans="1:5" x14ac:dyDescent="0.25">
      <c r="A215" s="3"/>
      <c r="B215" s="11" t="s">
        <v>104</v>
      </c>
      <c r="C215" s="4"/>
      <c r="D215" s="16">
        <v>59</v>
      </c>
      <c r="E215" s="65">
        <f t="shared" si="29"/>
        <v>16.434540389972145</v>
      </c>
    </row>
    <row r="216" spans="1:5" x14ac:dyDescent="0.25">
      <c r="A216" s="3"/>
      <c r="B216" s="11" t="s">
        <v>105</v>
      </c>
      <c r="C216" s="22"/>
      <c r="D216" s="16">
        <v>58</v>
      </c>
      <c r="E216" s="65">
        <f t="shared" si="29"/>
        <v>16.15598885793872</v>
      </c>
    </row>
    <row r="217" spans="1:5" x14ac:dyDescent="0.25">
      <c r="A217" s="3"/>
      <c r="B217" s="11" t="s">
        <v>102</v>
      </c>
      <c r="C217" s="4"/>
      <c r="D217" s="16">
        <v>19</v>
      </c>
      <c r="E217" s="65">
        <f t="shared" si="29"/>
        <v>5.2924791086350975</v>
      </c>
    </row>
    <row r="218" spans="1:5" x14ac:dyDescent="0.25">
      <c r="A218" s="3"/>
      <c r="B218" s="11" t="s">
        <v>103</v>
      </c>
      <c r="C218" s="4"/>
      <c r="D218" s="16">
        <v>7</v>
      </c>
      <c r="E218" s="65">
        <f t="shared" si="29"/>
        <v>1.9498607242339834</v>
      </c>
    </row>
    <row r="219" spans="1:5" ht="15.75" thickBot="1" x14ac:dyDescent="0.3">
      <c r="A219" s="30"/>
      <c r="B219" s="33" t="s">
        <v>35</v>
      </c>
      <c r="C219" s="32"/>
      <c r="D219" s="36" t="s">
        <v>131</v>
      </c>
      <c r="E219" s="73" t="s">
        <v>131</v>
      </c>
    </row>
    <row r="220" spans="1:5" ht="16.5" thickTop="1" x14ac:dyDescent="0.25">
      <c r="A220" s="43" t="s">
        <v>106</v>
      </c>
      <c r="B220" s="44"/>
      <c r="C220" s="45"/>
      <c r="D220" s="67">
        <v>106</v>
      </c>
      <c r="E220" s="55" t="s">
        <v>6</v>
      </c>
    </row>
    <row r="221" spans="1:5" x14ac:dyDescent="0.25">
      <c r="A221" s="3"/>
      <c r="B221" s="11" t="s">
        <v>26</v>
      </c>
      <c r="C221" s="4"/>
      <c r="D221" s="16">
        <v>20</v>
      </c>
      <c r="E221" s="65">
        <f>(D221/D$220)*100</f>
        <v>18.867924528301888</v>
      </c>
    </row>
    <row r="222" spans="1:5" x14ac:dyDescent="0.25">
      <c r="A222" s="3"/>
      <c r="B222" s="11" t="s">
        <v>27</v>
      </c>
      <c r="C222" s="4"/>
      <c r="D222" s="36">
        <v>86</v>
      </c>
      <c r="E222" s="64">
        <f>(D222/D$220)*100</f>
        <v>81.132075471698116</v>
      </c>
    </row>
    <row r="223" spans="1:5" x14ac:dyDescent="0.25">
      <c r="A223" s="3"/>
      <c r="B223" s="11" t="s">
        <v>35</v>
      </c>
      <c r="C223" s="12" t="s">
        <v>107</v>
      </c>
      <c r="D223" s="48"/>
      <c r="E223" s="56"/>
    </row>
    <row r="224" spans="1:5" x14ac:dyDescent="0.25">
      <c r="A224" s="3"/>
      <c r="B224" s="4"/>
      <c r="C224" s="12" t="s">
        <v>108</v>
      </c>
      <c r="D224" s="48"/>
      <c r="E224" s="56"/>
    </row>
    <row r="225" spans="1:5" x14ac:dyDescent="0.25">
      <c r="A225" s="3"/>
      <c r="B225" s="4"/>
      <c r="C225" s="12" t="s">
        <v>109</v>
      </c>
      <c r="D225" s="48"/>
      <c r="E225" s="56"/>
    </row>
    <row r="226" spans="1:5" ht="15.75" thickBot="1" x14ac:dyDescent="0.3">
      <c r="A226" s="30"/>
      <c r="B226" s="32"/>
      <c r="C226" s="37" t="s">
        <v>110</v>
      </c>
      <c r="D226" s="79"/>
      <c r="E226" s="57"/>
    </row>
    <row r="227" spans="1:5" ht="16.5" thickTop="1" x14ac:dyDescent="0.25">
      <c r="A227" s="43" t="s">
        <v>116</v>
      </c>
      <c r="B227" s="101"/>
      <c r="C227" s="101"/>
      <c r="D227" s="102"/>
      <c r="E227" s="55"/>
    </row>
    <row r="228" spans="1:5" x14ac:dyDescent="0.25">
      <c r="A228" s="3"/>
      <c r="B228" s="97" t="s">
        <v>111</v>
      </c>
      <c r="C228" s="98"/>
      <c r="D228" s="99">
        <v>85</v>
      </c>
      <c r="E228" s="100" t="s">
        <v>6</v>
      </c>
    </row>
    <row r="229" spans="1:5" x14ac:dyDescent="0.25">
      <c r="A229" s="3"/>
      <c r="B229" s="4"/>
      <c r="C229" s="5">
        <v>1</v>
      </c>
      <c r="D229" s="15">
        <v>41</v>
      </c>
      <c r="E229" s="64">
        <f>(D229/D$228)*100</f>
        <v>48.235294117647058</v>
      </c>
    </row>
    <row r="230" spans="1:5" x14ac:dyDescent="0.25">
      <c r="A230" s="3"/>
      <c r="B230" s="4"/>
      <c r="C230" s="5">
        <v>2</v>
      </c>
      <c r="D230" s="16">
        <v>21</v>
      </c>
      <c r="E230" s="65">
        <f t="shared" ref="E230:E233" si="30">(D230/D$228)*100</f>
        <v>24.705882352941178</v>
      </c>
    </row>
    <row r="231" spans="1:5" x14ac:dyDescent="0.25">
      <c r="A231" s="3"/>
      <c r="B231" s="4"/>
      <c r="C231" s="5">
        <v>3</v>
      </c>
      <c r="D231" s="16">
        <v>16</v>
      </c>
      <c r="E231" s="65">
        <f t="shared" si="30"/>
        <v>18.823529411764707</v>
      </c>
    </row>
    <row r="232" spans="1:5" x14ac:dyDescent="0.25">
      <c r="A232" s="3"/>
      <c r="B232" s="4"/>
      <c r="C232" s="5">
        <v>4</v>
      </c>
      <c r="D232" s="16">
        <v>1</v>
      </c>
      <c r="E232" s="65">
        <f t="shared" si="30"/>
        <v>1.1764705882352942</v>
      </c>
    </row>
    <row r="233" spans="1:5" ht="15.75" thickBot="1" x14ac:dyDescent="0.3">
      <c r="A233" s="3"/>
      <c r="B233" s="32"/>
      <c r="C233" s="38">
        <v>5</v>
      </c>
      <c r="D233" s="10">
        <v>6</v>
      </c>
      <c r="E233" s="69">
        <f t="shared" si="30"/>
        <v>7.0588235294117645</v>
      </c>
    </row>
    <row r="234" spans="1:5" ht="15.75" thickTop="1" x14ac:dyDescent="0.25">
      <c r="A234" s="3"/>
      <c r="B234" s="76" t="s">
        <v>112</v>
      </c>
      <c r="C234" s="76"/>
      <c r="D234" s="67">
        <v>75</v>
      </c>
      <c r="E234" s="55" t="s">
        <v>6</v>
      </c>
    </row>
    <row r="235" spans="1:5" x14ac:dyDescent="0.25">
      <c r="A235" s="3"/>
      <c r="B235" s="4"/>
      <c r="C235" s="5">
        <v>1</v>
      </c>
      <c r="D235" s="16">
        <v>19</v>
      </c>
      <c r="E235" s="65">
        <f>(D235/D$234)*100</f>
        <v>25.333333333333336</v>
      </c>
    </row>
    <row r="236" spans="1:5" x14ac:dyDescent="0.25">
      <c r="A236" s="3"/>
      <c r="B236" s="4"/>
      <c r="C236" s="5">
        <v>2</v>
      </c>
      <c r="D236" s="15">
        <v>21</v>
      </c>
      <c r="E236" s="64">
        <f t="shared" ref="E236:E239" si="31">(D236/D$234)*100</f>
        <v>28.000000000000004</v>
      </c>
    </row>
    <row r="237" spans="1:5" x14ac:dyDescent="0.25">
      <c r="A237" s="3"/>
      <c r="B237" s="4"/>
      <c r="C237" s="5">
        <v>3</v>
      </c>
      <c r="D237" s="16">
        <v>13</v>
      </c>
      <c r="E237" s="65">
        <f t="shared" si="31"/>
        <v>17.333333333333336</v>
      </c>
    </row>
    <row r="238" spans="1:5" x14ac:dyDescent="0.25">
      <c r="A238" s="3"/>
      <c r="B238" s="4"/>
      <c r="C238" s="5">
        <v>4</v>
      </c>
      <c r="D238" s="16">
        <v>9</v>
      </c>
      <c r="E238" s="65">
        <f t="shared" si="31"/>
        <v>12</v>
      </c>
    </row>
    <row r="239" spans="1:5" ht="15.75" thickBot="1" x14ac:dyDescent="0.3">
      <c r="A239" s="3"/>
      <c r="B239" s="32"/>
      <c r="C239" s="38">
        <v>5</v>
      </c>
      <c r="D239" s="10">
        <v>13</v>
      </c>
      <c r="E239" s="69">
        <f t="shared" si="31"/>
        <v>17.333333333333336</v>
      </c>
    </row>
    <row r="240" spans="1:5" ht="15.75" thickTop="1" x14ac:dyDescent="0.25">
      <c r="A240" s="3"/>
      <c r="B240" s="76" t="s">
        <v>113</v>
      </c>
      <c r="C240" s="76"/>
      <c r="D240" s="67">
        <v>86</v>
      </c>
      <c r="E240" s="55" t="s">
        <v>6</v>
      </c>
    </row>
    <row r="241" spans="1:5" x14ac:dyDescent="0.25">
      <c r="A241" s="3"/>
      <c r="B241" s="4"/>
      <c r="C241" s="5">
        <v>1</v>
      </c>
      <c r="D241" s="15">
        <v>39</v>
      </c>
      <c r="E241" s="64">
        <f>(D241/D$240)*100</f>
        <v>45.348837209302324</v>
      </c>
    </row>
    <row r="242" spans="1:5" x14ac:dyDescent="0.25">
      <c r="A242" s="3"/>
      <c r="B242" s="4"/>
      <c r="C242" s="5">
        <v>2</v>
      </c>
      <c r="D242" s="16">
        <v>21</v>
      </c>
      <c r="E242" s="65">
        <f t="shared" ref="E242:E245" si="32">(D242/D$240)*100</f>
        <v>24.418604651162788</v>
      </c>
    </row>
    <row r="243" spans="1:5" x14ac:dyDescent="0.25">
      <c r="A243" s="3"/>
      <c r="B243" s="4"/>
      <c r="C243" s="5">
        <v>3</v>
      </c>
      <c r="D243" s="16">
        <v>17</v>
      </c>
      <c r="E243" s="65">
        <f t="shared" si="32"/>
        <v>19.767441860465116</v>
      </c>
    </row>
    <row r="244" spans="1:5" x14ac:dyDescent="0.25">
      <c r="A244" s="3"/>
      <c r="B244" s="4"/>
      <c r="C244" s="5">
        <v>4</v>
      </c>
      <c r="D244" s="16">
        <v>5</v>
      </c>
      <c r="E244" s="65">
        <f t="shared" si="32"/>
        <v>5.8139534883720927</v>
      </c>
    </row>
    <row r="245" spans="1:5" ht="15.75" thickBot="1" x14ac:dyDescent="0.3">
      <c r="A245" s="3"/>
      <c r="B245" s="32"/>
      <c r="C245" s="38">
        <v>5</v>
      </c>
      <c r="D245" s="10">
        <v>4</v>
      </c>
      <c r="E245" s="69">
        <f t="shared" si="32"/>
        <v>4.6511627906976747</v>
      </c>
    </row>
    <row r="246" spans="1:5" ht="15.75" thickTop="1" x14ac:dyDescent="0.25">
      <c r="A246" s="3"/>
      <c r="B246" s="76" t="s">
        <v>114</v>
      </c>
      <c r="C246" s="76"/>
      <c r="D246" s="67">
        <v>70</v>
      </c>
      <c r="E246" s="55" t="s">
        <v>6</v>
      </c>
    </row>
    <row r="247" spans="1:5" x14ac:dyDescent="0.25">
      <c r="A247" s="3"/>
      <c r="B247" s="4"/>
      <c r="C247" s="5">
        <v>1</v>
      </c>
      <c r="D247" s="16">
        <v>13</v>
      </c>
      <c r="E247" s="65">
        <f>(D247/D$246)*100</f>
        <v>18.571428571428573</v>
      </c>
    </row>
    <row r="248" spans="1:5" x14ac:dyDescent="0.25">
      <c r="A248" s="3"/>
      <c r="B248" s="4"/>
      <c r="C248" s="5">
        <v>2</v>
      </c>
      <c r="D248" s="15">
        <v>27</v>
      </c>
      <c r="E248" s="64">
        <f t="shared" ref="E248:E251" si="33">(D248/D$246)*100</f>
        <v>38.571428571428577</v>
      </c>
    </row>
    <row r="249" spans="1:5" x14ac:dyDescent="0.25">
      <c r="A249" s="3"/>
      <c r="B249" s="4"/>
      <c r="C249" s="5">
        <v>3</v>
      </c>
      <c r="D249" s="16">
        <v>18</v>
      </c>
      <c r="E249" s="65">
        <f t="shared" si="33"/>
        <v>25.714285714285712</v>
      </c>
    </row>
    <row r="250" spans="1:5" x14ac:dyDescent="0.25">
      <c r="A250" s="3"/>
      <c r="B250" s="4"/>
      <c r="C250" s="5">
        <v>4</v>
      </c>
      <c r="D250" s="16">
        <v>7</v>
      </c>
      <c r="E250" s="65">
        <f t="shared" si="33"/>
        <v>10</v>
      </c>
    </row>
    <row r="251" spans="1:5" ht="15.75" thickBot="1" x14ac:dyDescent="0.3">
      <c r="A251" s="3"/>
      <c r="B251" s="32"/>
      <c r="C251" s="38">
        <v>5</v>
      </c>
      <c r="D251" s="10">
        <v>5</v>
      </c>
      <c r="E251" s="69">
        <f t="shared" si="33"/>
        <v>7.1428571428571423</v>
      </c>
    </row>
    <row r="252" spans="1:5" ht="15.75" thickTop="1" x14ac:dyDescent="0.25">
      <c r="A252" s="3"/>
      <c r="B252" s="76" t="s">
        <v>115</v>
      </c>
      <c r="C252" s="76"/>
      <c r="D252" s="67">
        <v>80</v>
      </c>
      <c r="E252" s="55" t="s">
        <v>6</v>
      </c>
    </row>
    <row r="253" spans="1:5" x14ac:dyDescent="0.25">
      <c r="A253" s="3"/>
      <c r="B253" s="4"/>
      <c r="C253" s="5">
        <v>1</v>
      </c>
      <c r="D253" s="15">
        <v>29</v>
      </c>
      <c r="E253" s="64">
        <f>(D253/D$252)*100</f>
        <v>36.25</v>
      </c>
    </row>
    <row r="254" spans="1:5" x14ac:dyDescent="0.25">
      <c r="A254" s="3"/>
      <c r="B254" s="4"/>
      <c r="C254" s="5">
        <v>2</v>
      </c>
      <c r="D254" s="16">
        <v>18</v>
      </c>
      <c r="E254" s="65">
        <f t="shared" ref="E254:E257" si="34">(D254/D$252)*100</f>
        <v>22.5</v>
      </c>
    </row>
    <row r="255" spans="1:5" x14ac:dyDescent="0.25">
      <c r="A255" s="3"/>
      <c r="B255" s="4"/>
      <c r="C255" s="5">
        <v>3</v>
      </c>
      <c r="D255" s="16">
        <v>17</v>
      </c>
      <c r="E255" s="65">
        <f t="shared" si="34"/>
        <v>21.25</v>
      </c>
    </row>
    <row r="256" spans="1:5" x14ac:dyDescent="0.25">
      <c r="A256" s="3"/>
      <c r="B256" s="4"/>
      <c r="C256" s="5">
        <v>4</v>
      </c>
      <c r="D256" s="16">
        <v>13</v>
      </c>
      <c r="E256" s="65">
        <f t="shared" si="34"/>
        <v>16.25</v>
      </c>
    </row>
    <row r="257" spans="1:5" ht="15.75" thickBot="1" x14ac:dyDescent="0.3">
      <c r="A257" s="30"/>
      <c r="B257" s="32"/>
      <c r="C257" s="38">
        <v>5</v>
      </c>
      <c r="D257" s="10">
        <v>3</v>
      </c>
      <c r="E257" s="65">
        <f t="shared" si="34"/>
        <v>3.75</v>
      </c>
    </row>
    <row r="258" spans="1:5" ht="16.5" thickTop="1" x14ac:dyDescent="0.25">
      <c r="A258" s="43" t="s">
        <v>117</v>
      </c>
      <c r="B258" s="44"/>
      <c r="C258" s="45"/>
      <c r="D258" s="67">
        <v>106</v>
      </c>
      <c r="E258" s="55" t="s">
        <v>6</v>
      </c>
    </row>
    <row r="259" spans="1:5" x14ac:dyDescent="0.25">
      <c r="A259" s="3"/>
      <c r="B259" s="11" t="s">
        <v>118</v>
      </c>
      <c r="C259" s="4"/>
      <c r="D259" s="16">
        <v>11</v>
      </c>
      <c r="E259" s="65">
        <f>(D259/D$258)*100</f>
        <v>10.377358490566039</v>
      </c>
    </row>
    <row r="260" spans="1:5" x14ac:dyDescent="0.25">
      <c r="A260" s="3"/>
      <c r="B260" s="11" t="s">
        <v>119</v>
      </c>
      <c r="C260" s="4"/>
      <c r="D260" s="15">
        <v>71</v>
      </c>
      <c r="E260" s="64">
        <f t="shared" ref="E260:E263" si="35">(D260/D$258)*100</f>
        <v>66.981132075471692</v>
      </c>
    </row>
    <row r="261" spans="1:5" x14ac:dyDescent="0.25">
      <c r="A261" s="3"/>
      <c r="B261" s="11" t="s">
        <v>120</v>
      </c>
      <c r="C261" s="4"/>
      <c r="D261" s="16">
        <v>24</v>
      </c>
      <c r="E261" s="65">
        <f t="shared" si="35"/>
        <v>22.641509433962266</v>
      </c>
    </row>
    <row r="262" spans="1:5" x14ac:dyDescent="0.25">
      <c r="A262" s="3"/>
      <c r="B262" s="11" t="s">
        <v>121</v>
      </c>
      <c r="C262" s="4"/>
      <c r="D262" s="16">
        <v>0</v>
      </c>
      <c r="E262" s="65">
        <f t="shared" si="35"/>
        <v>0</v>
      </c>
    </row>
    <row r="263" spans="1:5" x14ac:dyDescent="0.25">
      <c r="A263" s="3"/>
      <c r="B263" s="11" t="s">
        <v>122</v>
      </c>
      <c r="C263" s="4"/>
      <c r="D263" s="16">
        <v>0</v>
      </c>
      <c r="E263" s="65">
        <f t="shared" si="35"/>
        <v>0</v>
      </c>
    </row>
    <row r="264" spans="1:5" x14ac:dyDescent="0.25">
      <c r="A264" s="6"/>
      <c r="B264" s="7"/>
      <c r="C264" s="7"/>
      <c r="D264" s="7"/>
      <c r="E264" s="59"/>
    </row>
    <row r="265" spans="1:5" ht="15.75" x14ac:dyDescent="0.25">
      <c r="A265" s="20" t="s">
        <v>130</v>
      </c>
      <c r="B265" s="8"/>
      <c r="C265" s="8"/>
      <c r="D265" s="9"/>
      <c r="E265" s="60"/>
    </row>
    <row r="266" spans="1:5" x14ac:dyDescent="0.25">
      <c r="A266" s="21" t="s">
        <v>123</v>
      </c>
      <c r="B266" s="22" t="s">
        <v>126</v>
      </c>
      <c r="C266" s="94"/>
      <c r="D266" s="92"/>
      <c r="E266" s="90"/>
    </row>
    <row r="267" spans="1:5" x14ac:dyDescent="0.25">
      <c r="A267" s="21" t="s">
        <v>124</v>
      </c>
      <c r="B267" s="22" t="s">
        <v>133</v>
      </c>
      <c r="C267" s="94"/>
      <c r="D267" s="92"/>
      <c r="E267" s="90"/>
    </row>
    <row r="268" spans="1:5" ht="15.75" thickBot="1" x14ac:dyDescent="0.3">
      <c r="A268" s="23" t="s">
        <v>125</v>
      </c>
      <c r="B268" s="24" t="s">
        <v>135</v>
      </c>
      <c r="C268" s="95"/>
      <c r="D268" s="93"/>
      <c r="E268" s="91"/>
    </row>
  </sheetData>
  <mergeCells count="1">
    <mergeCell ref="A3:D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topLeftCell="A36" zoomScale="110" zoomScaleNormal="110" workbookViewId="0">
      <selection activeCell="M336" sqref="M336"/>
    </sheetView>
  </sheetViews>
  <sheetFormatPr defaultRowHeight="15" x14ac:dyDescent="0.25"/>
  <cols>
    <col min="7" max="7" width="9" customWidth="1"/>
  </cols>
  <sheetData>
    <row r="1" spans="1:7" ht="21" x14ac:dyDescent="0.35">
      <c r="A1" s="18"/>
      <c r="B1" s="18"/>
      <c r="C1" s="18"/>
      <c r="D1" s="18"/>
      <c r="E1" s="18"/>
      <c r="F1" s="18"/>
      <c r="G1" s="18"/>
    </row>
    <row r="2" spans="1:7" x14ac:dyDescent="0.25">
      <c r="A2" s="19"/>
      <c r="B2" s="19"/>
      <c r="C2" s="19"/>
      <c r="D2" s="19"/>
      <c r="E2" s="19"/>
      <c r="F2" s="19"/>
      <c r="G2" s="19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Dotazník</vt:lpstr>
      <vt:lpstr>Grafy</vt:lpstr>
      <vt:lpstr>List3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 Janíková</dc:creator>
  <cp:lastModifiedBy>Pavla Janíková</cp:lastModifiedBy>
  <dcterms:created xsi:type="dcterms:W3CDTF">2017-12-26T08:32:55Z</dcterms:created>
  <dcterms:modified xsi:type="dcterms:W3CDTF">2018-01-04T20:23:47Z</dcterms:modified>
</cp:coreProperties>
</file>