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370" windowHeight="8370" activeTab="1"/>
  </bookViews>
  <sheets>
    <sheet name="Dotazník" sheetId="1" r:id="rId1"/>
    <sheet name="Graf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3" i="1" l="1"/>
  <c r="E51" i="1" l="1"/>
  <c r="E52" i="1"/>
  <c r="E53" i="1"/>
  <c r="E54" i="1"/>
  <c r="E55" i="1"/>
  <c r="E50" i="1"/>
  <c r="E74" i="1"/>
  <c r="E75" i="1"/>
  <c r="E76" i="1"/>
  <c r="E77" i="1"/>
  <c r="E78" i="1"/>
  <c r="E79" i="1"/>
  <c r="E80" i="1"/>
  <c r="E72" i="1"/>
  <c r="E207" i="1" l="1"/>
  <c r="E260" i="1"/>
  <c r="E261" i="1"/>
  <c r="E262" i="1"/>
  <c r="E263" i="1"/>
  <c r="E259" i="1"/>
  <c r="E254" i="1"/>
  <c r="E255" i="1"/>
  <c r="E256" i="1"/>
  <c r="E257" i="1"/>
  <c r="E253" i="1"/>
  <c r="E248" i="1"/>
  <c r="E249" i="1"/>
  <c r="E250" i="1"/>
  <c r="E251" i="1"/>
  <c r="E247" i="1"/>
  <c r="E242" i="1"/>
  <c r="E243" i="1"/>
  <c r="E244" i="1"/>
  <c r="E245" i="1"/>
  <c r="E241" i="1"/>
  <c r="E236" i="1"/>
  <c r="E237" i="1"/>
  <c r="E238" i="1"/>
  <c r="E239" i="1"/>
  <c r="E235" i="1"/>
  <c r="E230" i="1"/>
  <c r="E231" i="1"/>
  <c r="E232" i="1"/>
  <c r="E233" i="1"/>
  <c r="E229" i="1"/>
  <c r="E222" i="1"/>
  <c r="E221" i="1"/>
  <c r="E218" i="1"/>
  <c r="E217" i="1"/>
  <c r="E216" i="1"/>
  <c r="E215" i="1"/>
  <c r="E214" i="1"/>
  <c r="E213" i="1"/>
  <c r="E212" i="1"/>
  <c r="E211" i="1"/>
  <c r="E210" i="1"/>
  <c r="E209" i="1"/>
  <c r="E200" i="1"/>
  <c r="E201" i="1"/>
  <c r="E202" i="1"/>
  <c r="E203" i="1"/>
  <c r="E204" i="1"/>
  <c r="E205" i="1"/>
  <c r="E206" i="1"/>
  <c r="E199" i="1"/>
  <c r="E192" i="1"/>
  <c r="E193" i="1"/>
  <c r="E194" i="1"/>
  <c r="E195" i="1"/>
  <c r="E191" i="1"/>
  <c r="E186" i="1"/>
  <c r="E187" i="1"/>
  <c r="E188" i="1"/>
  <c r="E189" i="1"/>
  <c r="E185" i="1"/>
  <c r="E180" i="1"/>
  <c r="E181" i="1"/>
  <c r="E182" i="1"/>
  <c r="E183" i="1"/>
  <c r="E179" i="1"/>
  <c r="E174" i="1"/>
  <c r="E175" i="1"/>
  <c r="E176" i="1"/>
  <c r="E177" i="1"/>
  <c r="E173" i="1"/>
  <c r="E168" i="1"/>
  <c r="E169" i="1"/>
  <c r="E170" i="1"/>
  <c r="E171" i="1"/>
  <c r="E167" i="1"/>
  <c r="E162" i="1"/>
  <c r="E163" i="1"/>
  <c r="E164" i="1"/>
  <c r="E165" i="1"/>
  <c r="E161" i="1"/>
  <c r="E156" i="1"/>
  <c r="E157" i="1"/>
  <c r="E158" i="1"/>
  <c r="E159" i="1"/>
  <c r="E155" i="1"/>
  <c r="E150" i="1"/>
  <c r="E151" i="1"/>
  <c r="E152" i="1"/>
  <c r="E153" i="1"/>
  <c r="E149" i="1"/>
  <c r="E144" i="1"/>
  <c r="E145" i="1"/>
  <c r="E146" i="1"/>
  <c r="E147" i="1"/>
  <c r="E143" i="1"/>
  <c r="E138" i="1"/>
  <c r="E139" i="1"/>
  <c r="E140" i="1"/>
  <c r="E141" i="1"/>
  <c r="E137" i="1"/>
  <c r="E132" i="1"/>
  <c r="E133" i="1"/>
  <c r="E134" i="1"/>
  <c r="E135" i="1"/>
  <c r="E131" i="1"/>
  <c r="E126" i="1"/>
  <c r="E127" i="1"/>
  <c r="E128" i="1"/>
  <c r="E129" i="1"/>
  <c r="E125" i="1"/>
  <c r="E120" i="1"/>
  <c r="E121" i="1"/>
  <c r="E122" i="1"/>
  <c r="E123" i="1"/>
  <c r="E119" i="1"/>
  <c r="E114" i="1"/>
  <c r="E115" i="1"/>
  <c r="E116" i="1"/>
  <c r="E117" i="1"/>
  <c r="E113" i="1"/>
  <c r="E108" i="1"/>
  <c r="E109" i="1"/>
  <c r="E110" i="1"/>
  <c r="E111" i="1"/>
  <c r="E107" i="1"/>
  <c r="E99" i="1"/>
  <c r="E102" i="1"/>
  <c r="E103" i="1"/>
  <c r="E104" i="1"/>
  <c r="E105" i="1"/>
  <c r="E101" i="1"/>
  <c r="E93" i="1"/>
  <c r="E96" i="1"/>
  <c r="E97" i="1"/>
  <c r="E98" i="1"/>
  <c r="E95" i="1"/>
  <c r="E90" i="1"/>
  <c r="E91" i="1"/>
  <c r="E92" i="1"/>
  <c r="E89" i="1"/>
  <c r="E84" i="1"/>
  <c r="E85" i="1"/>
  <c r="E86" i="1"/>
  <c r="E83" i="1"/>
  <c r="E69" i="1"/>
  <c r="E71" i="1"/>
  <c r="E63" i="1"/>
  <c r="E66" i="1"/>
  <c r="E67" i="1"/>
  <c r="E68" i="1"/>
  <c r="E65" i="1"/>
  <c r="E49" i="1"/>
  <c r="E58" i="1"/>
  <c r="E59" i="1"/>
  <c r="E60" i="1"/>
  <c r="E61" i="1"/>
  <c r="E62" i="1"/>
  <c r="E57" i="1"/>
  <c r="E45" i="1"/>
  <c r="E48" i="1"/>
  <c r="E33" i="1"/>
  <c r="E42" i="1"/>
  <c r="E43" i="1"/>
  <c r="E44" i="1"/>
  <c r="E46" i="1"/>
  <c r="E41" i="1"/>
  <c r="E20" i="1"/>
  <c r="E31" i="1" l="1"/>
  <c r="E34" i="1"/>
  <c r="E35" i="1"/>
  <c r="E36" i="1"/>
  <c r="E37" i="1"/>
  <c r="E38" i="1"/>
  <c r="E39" i="1"/>
  <c r="E27" i="1"/>
  <c r="E30" i="1"/>
  <c r="E28" i="1"/>
  <c r="E26" i="1"/>
  <c r="E21" i="1"/>
  <c r="E22" i="1"/>
  <c r="E23" i="1"/>
  <c r="E24" i="1"/>
  <c r="E13" i="1"/>
  <c r="E12" i="1"/>
  <c r="E14" i="1"/>
  <c r="E15" i="1"/>
  <c r="E16" i="1"/>
  <c r="E17" i="1"/>
  <c r="E18" i="1"/>
  <c r="E9" i="1"/>
  <c r="E10" i="1"/>
  <c r="E87" i="1" s="1"/>
</calcChain>
</file>

<file path=xl/sharedStrings.xml><?xml version="1.0" encoding="utf-8"?>
<sst xmlns="http://schemas.openxmlformats.org/spreadsheetml/2006/main" count="181" uniqueCount="133">
  <si>
    <t>%</t>
  </si>
  <si>
    <t>50-55</t>
  </si>
  <si>
    <t>55-60</t>
  </si>
  <si>
    <t>60-65</t>
  </si>
  <si>
    <t>65-70</t>
  </si>
  <si>
    <t>70-75</t>
  </si>
  <si>
    <t>75-80</t>
  </si>
  <si>
    <t>80+</t>
  </si>
  <si>
    <t>SETIP</t>
  </si>
  <si>
    <t>U3V</t>
  </si>
  <si>
    <t>práce s internetem, program Word</t>
  </si>
  <si>
    <t xml:space="preserve">historie - 2, filosofie, informatika, Aj, pedagogika, </t>
  </si>
  <si>
    <t xml:space="preserve">program powerpoint, word, Nj, medicína VOŠ, </t>
  </si>
  <si>
    <t>pomocník, umění výtvarné a zpěv, chemie, matriky,</t>
  </si>
  <si>
    <t>kroniky, pozemní knihy, zdravotnictví</t>
  </si>
  <si>
    <t>X</t>
  </si>
  <si>
    <t>Senior education, survey within ERASMUS+</t>
  </si>
  <si>
    <t>Number of respondents</t>
  </si>
  <si>
    <t>Question</t>
  </si>
  <si>
    <t>Number 
of answers</t>
  </si>
  <si>
    <t>female</t>
  </si>
  <si>
    <t>male</t>
  </si>
  <si>
    <t>3. What is yours education?</t>
  </si>
  <si>
    <t>2. What age are you?</t>
  </si>
  <si>
    <t>1. Are you?</t>
  </si>
  <si>
    <t>primary school</t>
  </si>
  <si>
    <t>apprentice</t>
  </si>
  <si>
    <t>secondary school</t>
  </si>
  <si>
    <t>higher education</t>
  </si>
  <si>
    <t>university</t>
  </si>
  <si>
    <t>Where do you live?</t>
  </si>
  <si>
    <t>in a small town (less than 100.000 inhabitants)</t>
  </si>
  <si>
    <t>in a village</t>
  </si>
  <si>
    <t>6. What type of activity do you miss?</t>
  </si>
  <si>
    <t>5. Do you have apportunity to meet other seniors?</t>
  </si>
  <si>
    <t>yes</t>
  </si>
  <si>
    <t>no</t>
  </si>
  <si>
    <t>special cultural events for seniors</t>
  </si>
  <si>
    <t>eduvational activities for seniors</t>
  </si>
  <si>
    <t>touristic activities for seniors</t>
  </si>
  <si>
    <t>senior clusb</t>
  </si>
  <si>
    <t>sport facilities for seniors</t>
  </si>
  <si>
    <t>I do not miss anything</t>
  </si>
  <si>
    <t>others</t>
  </si>
  <si>
    <t>7. Do you feel excluded from the society? Do you miss contact?</t>
  </si>
  <si>
    <t>with family</t>
  </si>
  <si>
    <t>with friends</t>
  </si>
  <si>
    <t>with young peope</t>
  </si>
  <si>
    <t>with people of similar interests</t>
  </si>
  <si>
    <t>8.Have you ever attended courses where students assistd you?</t>
  </si>
  <si>
    <t>what course</t>
  </si>
  <si>
    <t>PC</t>
  </si>
  <si>
    <t>health service</t>
  </si>
  <si>
    <t>memory training</t>
  </si>
  <si>
    <t>art</t>
  </si>
  <si>
    <t>9. Would you like to have the youth involved in the classes? If yes, which role should they have?</t>
  </si>
  <si>
    <t>lector assistent</t>
  </si>
  <si>
    <t>participants of intergeneration dialogue</t>
  </si>
  <si>
    <t>lecturer/teacher</t>
  </si>
  <si>
    <t>ICT assistant</t>
  </si>
  <si>
    <t>10. How do you feel with a PC and the Internet?</t>
  </si>
  <si>
    <t>very good</t>
  </si>
  <si>
    <t>good</t>
  </si>
  <si>
    <t>with some difficulties</t>
  </si>
  <si>
    <t>almost no experience</t>
  </si>
  <si>
    <t>I have never worked with PC</t>
  </si>
  <si>
    <t>11.  Would you like to improve your work with a PC and the Internet?</t>
  </si>
  <si>
    <t>Please, specify</t>
  </si>
  <si>
    <t>photoes</t>
  </si>
  <si>
    <t>everything</t>
  </si>
  <si>
    <t>video</t>
  </si>
  <si>
    <t>web pages</t>
  </si>
  <si>
    <t>multimedia</t>
  </si>
  <si>
    <t>graphics</t>
  </si>
  <si>
    <t>e-mail, spredsheets</t>
  </si>
  <si>
    <t>12. Which topic is interesting for you? Please mark in the range 1 - 5.</t>
  </si>
  <si>
    <t>Natural and cultural monuments with excursion</t>
  </si>
  <si>
    <t>Geography</t>
  </si>
  <si>
    <t>Literature</t>
  </si>
  <si>
    <t>Medicine, health, security</t>
  </si>
  <si>
    <t>Economics, finances</t>
  </si>
  <si>
    <t>Physics, mathematics, and other natural sciences</t>
  </si>
  <si>
    <t>Psychology, sociology and other social sciences</t>
  </si>
  <si>
    <t xml:space="preserve">Fine art, music, arts and crafts  </t>
  </si>
  <si>
    <t>History, philosophy</t>
  </si>
  <si>
    <t>Information technology, computers, internet, smart phones</t>
  </si>
  <si>
    <t>Media and communication</t>
  </si>
  <si>
    <t>Sport, games, recreation, dance</t>
  </si>
  <si>
    <t>Theatre, film</t>
  </si>
  <si>
    <t>Politics and law</t>
  </si>
  <si>
    <t>Languages</t>
  </si>
  <si>
    <t xml:space="preserve">Environment </t>
  </si>
  <si>
    <t>Healthy lifestyle</t>
  </si>
  <si>
    <t>Agriculture, gardening, animal care</t>
  </si>
  <si>
    <t>Memory training</t>
  </si>
  <si>
    <t>Others</t>
  </si>
  <si>
    <t>travelling, také photoes, textile, medcine</t>
  </si>
  <si>
    <t>Interestingness</t>
  </si>
  <si>
    <t>Price</t>
  </si>
  <si>
    <t>References on the institution</t>
  </si>
  <si>
    <t>Lecturer’s age</t>
  </si>
  <si>
    <t>Lecturer’s personality</t>
  </si>
  <si>
    <t>Previous experience</t>
  </si>
  <si>
    <t>Possibilities of active engagement in U3A</t>
  </si>
  <si>
    <t>Meeting new people, new social contacts</t>
  </si>
  <si>
    <t>Study form (lectures, studies over the Internet, excursions)</t>
  </si>
  <si>
    <t>13. What is important for you when choosing a U3A course? Choose three options</t>
  </si>
  <si>
    <t>14. What are the reasons that you want to learn something new?</t>
  </si>
  <si>
    <t>I am interested in the topic</t>
  </si>
  <si>
    <t>Learning makes me feel satisfied</t>
  </si>
  <si>
    <t>I want to work on myself</t>
  </si>
  <si>
    <t>I want to increase my self-confidence</t>
  </si>
  <si>
    <t>I want to meet new people irrespective of their age</t>
  </si>
  <si>
    <t>I want to be in touch with the young generation</t>
  </si>
  <si>
    <t>I want to improve my memory</t>
  </si>
  <si>
    <t>I want to get new experiences and practice</t>
  </si>
  <si>
    <t>I want to exchange experience</t>
  </si>
  <si>
    <t>I want to be modern</t>
  </si>
  <si>
    <t>other</t>
  </si>
  <si>
    <t>15. Can you imagine that you would actively participate in education? (create/plan/organise/teach own courses)?</t>
  </si>
  <si>
    <t>16. What describes best your motivation to education in U3A? Please mark in the range 1 - 5</t>
  </si>
  <si>
    <t>Meeting new people</t>
  </si>
  <si>
    <t xml:space="preserve">Possibility of own engagement in the U3A course </t>
  </si>
  <si>
    <t>Be in contact with new technology</t>
  </si>
  <si>
    <t xml:space="preserve">Possibility of intergeneration dialogue with young people </t>
  </si>
  <si>
    <t>Possibility of thinking about the history of our family and my own biography story</t>
  </si>
  <si>
    <t>17. How do you evaluate the possibility to study in U3A for your quality of life?</t>
  </si>
  <si>
    <t>Necessary</t>
  </si>
  <si>
    <t xml:space="preserve"> Very important </t>
  </si>
  <si>
    <t xml:space="preserve">Medium important </t>
  </si>
  <si>
    <t>Little important</t>
  </si>
  <si>
    <t xml:space="preserve">Unimportant </t>
  </si>
  <si>
    <t>in a big city (more than 100.000 inhabitants)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</si>
</sst>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FF8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2" fillId="0" borderId="0" xfId="0" applyFont="1" applyFill="1" applyAlignment="1"/>
    <xf numFmtId="0" fontId="0" fillId="3" borderId="2" xfId="0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4" fillId="0" borderId="9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13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4" xfId="0" applyBorder="1"/>
    <xf numFmtId="0" fontId="0" fillId="3" borderId="15" xfId="0" applyFill="1" applyBorder="1" applyAlignment="1">
      <alignment horizontal="left"/>
    </xf>
    <xf numFmtId="0" fontId="0" fillId="0" borderId="15" xfId="0" applyBorder="1"/>
    <xf numFmtId="0" fontId="0" fillId="3" borderId="15" xfId="0" applyFill="1" applyBorder="1"/>
    <xf numFmtId="0" fontId="0" fillId="3" borderId="11" xfId="0" applyFill="1" applyBorder="1" applyAlignment="1"/>
    <xf numFmtId="0" fontId="0" fillId="3" borderId="16" xfId="0" applyFill="1" applyBorder="1" applyAlignment="1"/>
    <xf numFmtId="0" fontId="1" fillId="0" borderId="11" xfId="0" applyFont="1" applyBorder="1" applyAlignment="1">
      <alignment horizontal="center"/>
    </xf>
    <xf numFmtId="0" fontId="0" fillId="4" borderId="15" xfId="0" applyFill="1" applyBorder="1"/>
    <xf numFmtId="0" fontId="1" fillId="0" borderId="15" xfId="0" applyFont="1" applyBorder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0" fillId="0" borderId="20" xfId="0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4" fontId="1" fillId="0" borderId="28" xfId="1" applyNumberFormat="1" applyFont="1" applyBorder="1" applyAlignment="1">
      <alignment horizontal="center"/>
    </xf>
    <xf numFmtId="4" fontId="5" fillId="0" borderId="28" xfId="1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0" fontId="1" fillId="0" borderId="0" xfId="0" applyFont="1"/>
    <xf numFmtId="0" fontId="1" fillId="0" borderId="20" xfId="0" applyFont="1" applyFill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0" fontId="0" fillId="4" borderId="34" xfId="0" applyFill="1" applyBorder="1"/>
    <xf numFmtId="0" fontId="1" fillId="0" borderId="20" xfId="0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0" fillId="3" borderId="34" xfId="0" applyFill="1" applyBorder="1"/>
    <xf numFmtId="0" fontId="0" fillId="0" borderId="34" xfId="0" applyBorder="1"/>
    <xf numFmtId="0" fontId="0" fillId="0" borderId="34" xfId="0" applyFill="1" applyBorder="1"/>
    <xf numFmtId="0" fontId="0" fillId="0" borderId="1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0" fillId="0" borderId="6" xfId="0" applyBorder="1"/>
    <xf numFmtId="0" fontId="0" fillId="0" borderId="45" xfId="0" applyBorder="1"/>
    <xf numFmtId="0" fontId="0" fillId="0" borderId="12" xfId="0" applyFill="1" applyBorder="1"/>
    <xf numFmtId="0" fontId="0" fillId="0" borderId="43" xfId="0" applyFill="1" applyBorder="1"/>
    <xf numFmtId="0" fontId="0" fillId="3" borderId="47" xfId="0" applyFill="1" applyBorder="1"/>
    <xf numFmtId="0" fontId="1" fillId="0" borderId="47" xfId="0" applyFont="1" applyBorder="1"/>
    <xf numFmtId="0" fontId="1" fillId="0" borderId="4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4" fillId="2" borderId="34" xfId="0" applyFont="1" applyFill="1" applyBorder="1"/>
    <xf numFmtId="0" fontId="0" fillId="0" borderId="34" xfId="0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0" fontId="0" fillId="3" borderId="15" xfId="0" applyFill="1" applyBorder="1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81FF81"/>
      <color rgb="FF57FF57"/>
      <color rgb="FFFFDDDD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 </a:t>
            </a:r>
            <a:r>
              <a:rPr lang="en-GB" sz="1800" b="1">
                <a:effectLst/>
              </a:rPr>
              <a:t>Where do you live?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Dotazník!$B$26:$B$28</c:f>
              <c:strCache>
                <c:ptCount val="3"/>
                <c:pt idx="0">
                  <c:v>in a big city (more than 100.000 inhabitants)</c:v>
                </c:pt>
                <c:pt idx="1">
                  <c:v>in a small town (less than 100.000 inhabitants)</c:v>
                </c:pt>
                <c:pt idx="2">
                  <c:v>in a village</c:v>
                </c:pt>
              </c:strCache>
            </c:strRef>
          </c:cat>
          <c:val>
            <c:numRef>
              <c:f>Dotazník!$D$26:$D$28</c:f>
              <c:numCache>
                <c:formatCode>General</c:formatCode>
                <c:ptCount val="3"/>
                <c:pt idx="0">
                  <c:v>76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5-4653-ADA0-D3EFA89A97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76320"/>
        <c:axId val="73787072"/>
      </c:barChart>
      <c:catAx>
        <c:axId val="54917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87072"/>
        <c:crosses val="autoZero"/>
        <c:auto val="1"/>
        <c:lblAlgn val="ctr"/>
        <c:lblOffset val="100"/>
        <c:noMultiLvlLbl val="0"/>
      </c:catAx>
      <c:valAx>
        <c:axId val="7378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17632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Geography	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Dotazník!$D$89:$D$93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6D-4A0A-BD9A-0091E46C57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028672"/>
        <c:axId val="552125568"/>
      </c:barChart>
      <c:catAx>
        <c:axId val="55202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552125568"/>
        <c:crosses val="autoZero"/>
        <c:auto val="1"/>
        <c:lblAlgn val="ctr"/>
        <c:lblOffset val="100"/>
        <c:noMultiLvlLbl val="0"/>
      </c:catAx>
      <c:valAx>
        <c:axId val="5521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86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Literature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-1.2691095280731433E-16"/>
                  <c:y val="1.5635985903907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7-4E58-B70A-B6871926A26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Dotazník!$D$95:$D$99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2-4550-902A-4E8CF9DBBE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79424"/>
        <c:axId val="552127296"/>
      </c:barChart>
      <c:catAx>
        <c:axId val="8707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552127296"/>
        <c:crosses val="autoZero"/>
        <c:auto val="1"/>
        <c:lblAlgn val="ctr"/>
        <c:lblOffset val="100"/>
        <c:noMultiLvlLbl val="0"/>
      </c:catAx>
      <c:valAx>
        <c:axId val="55212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794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Medicine, health, security</a:t>
            </a:r>
            <a:endParaRPr lang="en-US"/>
          </a:p>
        </c:rich>
      </c:tx>
      <c:layout>
        <c:manualLayout>
          <c:xMode val="edge"/>
          <c:yMode val="edge"/>
          <c:x val="0.19536109035743832"/>
          <c:y val="2.77777912791830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2.9089171664532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5-455D-AD74-55E543129B8E}"/>
                </c:ext>
              </c:extLst>
            </c:dLbl>
            <c:dLbl>
              <c:idx val="4"/>
              <c:layout>
                <c:manualLayout>
                  <c:x val="0"/>
                  <c:y val="1.7453690184715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5-455D-AD74-55E543129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Dotazník!$D$101:$D$105</c:f>
              <c:numCache>
                <c:formatCode>General</c:formatCode>
                <c:ptCount val="5"/>
                <c:pt idx="0">
                  <c:v>33</c:v>
                </c:pt>
                <c:pt idx="1">
                  <c:v>21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D2-486D-B260-7E737FF47A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698944"/>
        <c:axId val="552129024"/>
      </c:barChart>
      <c:catAx>
        <c:axId val="55169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129024"/>
        <c:crosses val="autoZero"/>
        <c:auto val="1"/>
        <c:lblAlgn val="ctr"/>
        <c:lblOffset val="100"/>
        <c:noMultiLvlLbl val="0"/>
      </c:catAx>
      <c:valAx>
        <c:axId val="55212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98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Economics, finances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104176990278234E-2"/>
          <c:y val="0.24235218324982108"/>
          <c:w val="0.85869539991711563"/>
          <c:h val="0.637139545801427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Dotazník!$D$107:$D$111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F-43C5-8F0F-8CAEB2E10A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699968"/>
        <c:axId val="552130752"/>
      </c:barChart>
      <c:catAx>
        <c:axId val="5516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52130752"/>
        <c:crosses val="autoZero"/>
        <c:auto val="1"/>
        <c:lblAlgn val="ctr"/>
        <c:lblOffset val="100"/>
        <c:noMultiLvlLbl val="0"/>
      </c:catAx>
      <c:valAx>
        <c:axId val="5521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69996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Physics, mathematics, and other natural sciences</a:t>
            </a:r>
            <a:endParaRPr lang="en-US"/>
          </a:p>
        </c:rich>
      </c:tx>
      <c:layout>
        <c:manualLayout>
          <c:xMode val="edge"/>
          <c:yMode val="edge"/>
          <c:x val="0.1280833333333333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Dotazník!$D$113:$D$117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4-4B49-B7E3-DF5CB15446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700992"/>
        <c:axId val="553721856"/>
      </c:barChart>
      <c:catAx>
        <c:axId val="5517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53721856"/>
        <c:crosses val="autoZero"/>
        <c:auto val="1"/>
        <c:lblAlgn val="ctr"/>
        <c:lblOffset val="100"/>
        <c:noMultiLvlLbl val="0"/>
      </c:catAx>
      <c:valAx>
        <c:axId val="5537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70099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Psychology, sociology and other social sciences</a:t>
            </a:r>
            <a:endParaRPr lang="en-US"/>
          </a:p>
        </c:rich>
      </c:tx>
      <c:layout>
        <c:manualLayout>
          <c:xMode val="edge"/>
          <c:yMode val="edge"/>
          <c:x val="0.10286584990878095"/>
          <c:y val="3.24074690612307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Dotazník!$D$119:$D$123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4-4470-86C4-FB5D07AC9F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702016"/>
        <c:axId val="553723584"/>
      </c:barChart>
      <c:catAx>
        <c:axId val="55170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53723584"/>
        <c:crosses val="autoZero"/>
        <c:auto val="1"/>
        <c:lblAlgn val="ctr"/>
        <c:lblOffset val="100"/>
        <c:noMultiLvlLbl val="0"/>
      </c:catAx>
      <c:valAx>
        <c:axId val="5537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7020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Fine art, music, arts and crafts 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4930443188215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5B-4B71-9886-553A6A7122B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Dotazník!$D$125:$D$129</c:f>
              <c:numCache>
                <c:formatCode>General</c:formatCode>
                <c:ptCount val="5"/>
                <c:pt idx="0">
                  <c:v>33</c:v>
                </c:pt>
                <c:pt idx="1">
                  <c:v>25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B-45AF-95D3-569B027440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488896"/>
        <c:axId val="553725312"/>
      </c:barChart>
      <c:catAx>
        <c:axId val="5534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53725312"/>
        <c:crosses val="autoZero"/>
        <c:auto val="1"/>
        <c:lblAlgn val="ctr"/>
        <c:lblOffset val="100"/>
        <c:noMultiLvlLbl val="0"/>
      </c:catAx>
      <c:valAx>
        <c:axId val="5537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4888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History, philosophy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3.4602717212425631E-3"/>
                  <c:y val="2.0049562845100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BA-40A2-973B-28C49853F87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Dotazník!$D$131:$D$135</c:f>
              <c:numCache>
                <c:formatCode>General</c:formatCode>
                <c:ptCount val="5"/>
                <c:pt idx="0">
                  <c:v>31</c:v>
                </c:pt>
                <c:pt idx="1">
                  <c:v>23</c:v>
                </c:pt>
                <c:pt idx="2">
                  <c:v>17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C-4E15-BAE1-53EFA7D4AB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489920"/>
        <c:axId val="553727616"/>
      </c:barChart>
      <c:catAx>
        <c:axId val="5534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553727616"/>
        <c:crosses val="autoZero"/>
        <c:auto val="1"/>
        <c:lblAlgn val="ctr"/>
        <c:lblOffset val="100"/>
        <c:noMultiLvlLbl val="0"/>
      </c:catAx>
      <c:valAx>
        <c:axId val="5537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48992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Information technology, computers, internet, smart phones</a:t>
            </a:r>
            <a:endParaRPr lang="cs-CZ" sz="1800" b="1" i="0" u="none" strike="noStrike" baseline="0">
              <a:effectLst/>
            </a:endParaRP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540595705134943E-16"/>
                  <c:y val="1.7711456595971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6-48F7-AC89-34C0142793F1}"/>
                </c:ext>
              </c:extLst>
            </c:dLbl>
            <c:dLbl>
              <c:idx val="4"/>
              <c:layout>
                <c:manualLayout>
                  <c:x val="-1.2540595705134943E-16"/>
                  <c:y val="-3.96028705500611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6-48F7-AC89-34C0142793F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Dotazník!$D$137:$D$141</c:f>
              <c:numCache>
                <c:formatCode>General</c:formatCode>
                <c:ptCount val="5"/>
                <c:pt idx="0">
                  <c:v>33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5-42D1-B5AE-1907D9F573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490944"/>
        <c:axId val="553729344"/>
      </c:barChart>
      <c:catAx>
        <c:axId val="55349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553729344"/>
        <c:crosses val="autoZero"/>
        <c:auto val="1"/>
        <c:lblAlgn val="ctr"/>
        <c:lblOffset val="100"/>
        <c:noMultiLvlLbl val="0"/>
      </c:catAx>
      <c:valAx>
        <c:axId val="5537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49094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Media and communication</a:t>
            </a:r>
            <a:endParaRPr lang="en-US"/>
          </a:p>
        </c:rich>
      </c:tx>
      <c:layout>
        <c:manualLayout>
          <c:xMode val="edge"/>
          <c:yMode val="edge"/>
          <c:x val="0.21561843040609616"/>
          <c:y val="3.95062922587322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Dotazník!$D$143:$D$147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A-4A73-A262-3C065C1578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491968"/>
        <c:axId val="553632896"/>
      </c:barChart>
      <c:catAx>
        <c:axId val="55349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53632896"/>
        <c:crosses val="autoZero"/>
        <c:auto val="1"/>
        <c:lblAlgn val="ctr"/>
        <c:lblOffset val="100"/>
        <c:noMultiLvlLbl val="0"/>
      </c:catAx>
      <c:valAx>
        <c:axId val="55363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49196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5. </a:t>
            </a:r>
            <a:r>
              <a:rPr lang="en-GB" sz="1800" b="1" i="0" u="none" strike="noStrike" baseline="0">
                <a:effectLst/>
              </a:rPr>
              <a:t>Do you have an opportunity to meet other seniors?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Dotazník!$B$30:$B$31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Dotazník!$D$30:$D$31</c:f>
              <c:numCache>
                <c:formatCode>General</c:formatCode>
                <c:ptCount val="2"/>
                <c:pt idx="0">
                  <c:v>103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F-4233-87C6-2111C18693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77856"/>
        <c:axId val="73788800"/>
      </c:barChart>
      <c:catAx>
        <c:axId val="54917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88800"/>
        <c:crosses val="autoZero"/>
        <c:auto val="1"/>
        <c:lblAlgn val="ctr"/>
        <c:lblOffset val="100"/>
        <c:noMultiLvlLbl val="0"/>
      </c:catAx>
      <c:valAx>
        <c:axId val="7378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1778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Sport, games, recreation, dance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Dotazník!$D$149:$D$153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12-4079-9704-353BD454FA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705984"/>
        <c:axId val="553634048"/>
      </c:barChart>
      <c:catAx>
        <c:axId val="5537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53634048"/>
        <c:crosses val="autoZero"/>
        <c:auto val="1"/>
        <c:lblAlgn val="ctr"/>
        <c:lblOffset val="100"/>
        <c:noMultiLvlLbl val="0"/>
      </c:catAx>
      <c:valAx>
        <c:axId val="55363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7059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Theatre, film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705732579195445E-16"/>
                  <c:y val="1.3101257263251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98-4C05-80F3-DB8192A1AE1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Dotazník!$D$155:$D$159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7-41BA-99E9-CE57212B0D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707008"/>
        <c:axId val="553635776"/>
      </c:barChart>
      <c:catAx>
        <c:axId val="55370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53635776"/>
        <c:crosses val="autoZero"/>
        <c:auto val="1"/>
        <c:lblAlgn val="ctr"/>
        <c:lblOffset val="100"/>
        <c:noMultiLvlLbl val="0"/>
      </c:catAx>
      <c:valAx>
        <c:axId val="55363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7070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Politics and law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Dotazník!$D$161:$D$165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EA-449A-BE5D-50A6589FD1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708032"/>
        <c:axId val="553637504"/>
      </c:barChart>
      <c:catAx>
        <c:axId val="5537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553637504"/>
        <c:crosses val="autoZero"/>
        <c:auto val="1"/>
        <c:lblAlgn val="ctr"/>
        <c:lblOffset val="100"/>
        <c:noMultiLvlLbl val="0"/>
      </c:catAx>
      <c:valAx>
        <c:axId val="5536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7080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Languages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Dotazník!$D$167:$D$171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18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3-40C3-92D7-5EC63D4B48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709056"/>
        <c:axId val="553639232"/>
      </c:barChart>
      <c:catAx>
        <c:axId val="5537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3639232"/>
        <c:crosses val="autoZero"/>
        <c:auto val="1"/>
        <c:lblAlgn val="ctr"/>
        <c:lblOffset val="100"/>
        <c:noMultiLvlLbl val="0"/>
      </c:catAx>
      <c:valAx>
        <c:axId val="5536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7090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Environment	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Dotazník!$D$173:$D$177</c:f>
              <c:numCache>
                <c:formatCode>General</c:formatCode>
                <c:ptCount val="5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3-406A-9E96-6404E98997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205120"/>
        <c:axId val="555107456"/>
      </c:barChart>
      <c:catAx>
        <c:axId val="55520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555107456"/>
        <c:crosses val="autoZero"/>
        <c:auto val="1"/>
        <c:lblAlgn val="ctr"/>
        <c:lblOffset val="100"/>
        <c:noMultiLvlLbl val="0"/>
      </c:catAx>
      <c:valAx>
        <c:axId val="5551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20512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Healthy lifestyle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Dotazník!$D$179:$D$183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0-47E1-ABF6-A229465D3C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206656"/>
        <c:axId val="555109184"/>
      </c:barChart>
      <c:catAx>
        <c:axId val="5552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109184"/>
        <c:crosses val="autoZero"/>
        <c:auto val="1"/>
        <c:lblAlgn val="ctr"/>
        <c:lblOffset val="100"/>
        <c:noMultiLvlLbl val="0"/>
      </c:catAx>
      <c:valAx>
        <c:axId val="55510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2066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Agriculture, gardening, animal care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Dotazník!$D$185:$D$189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7-487D-AD9B-3E6DBA80D5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745280"/>
        <c:axId val="555110912"/>
      </c:barChart>
      <c:catAx>
        <c:axId val="55574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555110912"/>
        <c:crosses val="autoZero"/>
        <c:auto val="1"/>
        <c:lblAlgn val="ctr"/>
        <c:lblOffset val="100"/>
        <c:noMultiLvlLbl val="0"/>
      </c:catAx>
      <c:valAx>
        <c:axId val="55511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7452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Memory training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9273436978077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4-4ECF-9912-961F0E5F52D2}"/>
                </c:ext>
              </c:extLst>
            </c:dLbl>
            <c:dLbl>
              <c:idx val="4"/>
              <c:layout>
                <c:manualLayout>
                  <c:x val="0"/>
                  <c:y val="2.9016711044941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ECF-9912-961F0E5F52D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Dotazník!$D$191:$D$195</c:f>
              <c:numCache>
                <c:formatCode>General</c:formatCode>
                <c:ptCount val="5"/>
                <c:pt idx="0">
                  <c:v>40</c:v>
                </c:pt>
                <c:pt idx="1">
                  <c:v>16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0-4491-9929-2D82E1CDE5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746816"/>
        <c:axId val="555112640"/>
      </c:barChart>
      <c:catAx>
        <c:axId val="55574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112640"/>
        <c:crosses val="autoZero"/>
        <c:auto val="1"/>
        <c:lblAlgn val="ctr"/>
        <c:lblOffset val="100"/>
        <c:noMultiLvlLbl val="0"/>
      </c:catAx>
      <c:valAx>
        <c:axId val="55511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7468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 </a:t>
            </a:r>
            <a:r>
              <a:rPr lang="en-GB" sz="1800" b="1">
                <a:effectLst/>
              </a:rPr>
              <a:t>What is important for you when choosing a U3A course? Choose three options.</a:t>
            </a:r>
            <a:endParaRPr lang="en-GB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1.6118093079829996E-3"/>
                  <c:y val="8.64280883843681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1-4426-A368-1189216C36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Dotazník!$B$199:$B$207</c:f>
              <c:strCache>
                <c:ptCount val="9"/>
                <c:pt idx="0">
                  <c:v>Interestingness</c:v>
                </c:pt>
                <c:pt idx="1">
                  <c:v>Price</c:v>
                </c:pt>
                <c:pt idx="2">
                  <c:v>References on the institution</c:v>
                </c:pt>
                <c:pt idx="3">
                  <c:v>Lecturer’s age</c:v>
                </c:pt>
                <c:pt idx="4">
                  <c:v>Lecturer’s personality</c:v>
                </c:pt>
                <c:pt idx="5">
                  <c:v>Previous experience</c:v>
                </c:pt>
                <c:pt idx="6">
                  <c:v>Possibilities of active engagement in U3A</c:v>
                </c:pt>
                <c:pt idx="7">
                  <c:v>Meeting new people, new social contacts</c:v>
                </c:pt>
                <c:pt idx="8">
                  <c:v>Study form (lectures, studies over the Internet, excursions)</c:v>
                </c:pt>
              </c:strCache>
            </c:strRef>
          </c:cat>
          <c:val>
            <c:numRef>
              <c:f>Dotazník!$D$199:$D$207</c:f>
              <c:numCache>
                <c:formatCode>General</c:formatCode>
                <c:ptCount val="9"/>
                <c:pt idx="0">
                  <c:v>82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52</c:v>
                </c:pt>
                <c:pt idx="5">
                  <c:v>25</c:v>
                </c:pt>
                <c:pt idx="6">
                  <c:v>28</c:v>
                </c:pt>
                <c:pt idx="7">
                  <c:v>49</c:v>
                </c:pt>
                <c:pt idx="8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6A-4078-BDE1-4FF2AA258B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747840"/>
        <c:axId val="555737664"/>
      </c:barChart>
      <c:catAx>
        <c:axId val="55574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5737664"/>
        <c:crosses val="autoZero"/>
        <c:auto val="1"/>
        <c:lblAlgn val="ctr"/>
        <c:lblOffset val="100"/>
        <c:noMultiLvlLbl val="0"/>
      </c:catAx>
      <c:valAx>
        <c:axId val="55573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7478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14. </a:t>
            </a:r>
            <a:r>
              <a:rPr lang="en-GB" sz="1800" b="1">
                <a:effectLst/>
              </a:rPr>
              <a:t>What are the reasons that you want to learn something new?</a:t>
            </a:r>
            <a:endParaRPr lang="en-GB" sz="1800">
              <a:effectLst/>
            </a:endParaRPr>
          </a:p>
          <a:p>
            <a:pPr>
              <a:defRPr/>
            </a:pPr>
            <a:r>
              <a:rPr lang="en-GB" sz="1800" b="1">
                <a:effectLst/>
              </a:rPr>
              <a:t> (You can choose more options)</a:t>
            </a:r>
            <a:endParaRPr lang="en-GB" sz="1800">
              <a:effectLst/>
            </a:endParaRPr>
          </a:p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Dotazník!$B$209:$B$218</c:f>
              <c:strCache>
                <c:ptCount val="10"/>
                <c:pt idx="0">
                  <c:v>I am interested in the topic</c:v>
                </c:pt>
                <c:pt idx="1">
                  <c:v>Learning makes me feel satisfied</c:v>
                </c:pt>
                <c:pt idx="2">
                  <c:v>I want to work on myself</c:v>
                </c:pt>
                <c:pt idx="3">
                  <c:v>I want to increase my self-confidence</c:v>
                </c:pt>
                <c:pt idx="4">
                  <c:v>I want to meet new people irrespective of their age</c:v>
                </c:pt>
                <c:pt idx="5">
                  <c:v>I want to be in touch with the young generation</c:v>
                </c:pt>
                <c:pt idx="6">
                  <c:v>I want to improve my memory</c:v>
                </c:pt>
                <c:pt idx="7">
                  <c:v>I want to get new experiences and practice</c:v>
                </c:pt>
                <c:pt idx="8">
                  <c:v>I want to exchange experience</c:v>
                </c:pt>
                <c:pt idx="9">
                  <c:v>I want to be modern</c:v>
                </c:pt>
              </c:strCache>
            </c:strRef>
          </c:cat>
          <c:val>
            <c:numRef>
              <c:f>Dotazník!$D$209:$D$218</c:f>
              <c:numCache>
                <c:formatCode>General</c:formatCode>
                <c:ptCount val="10"/>
                <c:pt idx="0">
                  <c:v>66</c:v>
                </c:pt>
                <c:pt idx="1">
                  <c:v>52</c:v>
                </c:pt>
                <c:pt idx="2">
                  <c:v>40</c:v>
                </c:pt>
                <c:pt idx="3">
                  <c:v>14</c:v>
                </c:pt>
                <c:pt idx="4">
                  <c:v>35</c:v>
                </c:pt>
                <c:pt idx="5">
                  <c:v>9</c:v>
                </c:pt>
                <c:pt idx="6">
                  <c:v>59</c:v>
                </c:pt>
                <c:pt idx="7">
                  <c:v>58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2-4226-BA75-E1BE8387C4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376640"/>
        <c:axId val="555739392"/>
      </c:barChart>
      <c:catAx>
        <c:axId val="5553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5739392"/>
        <c:crosses val="autoZero"/>
        <c:auto val="1"/>
        <c:lblAlgn val="ctr"/>
        <c:lblOffset val="100"/>
        <c:noMultiLvlLbl val="0"/>
      </c:catAx>
      <c:valAx>
        <c:axId val="55573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3766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6. </a:t>
            </a:r>
            <a:r>
              <a:rPr lang="en-GB" sz="1800" b="1" i="0" u="none" strike="noStrike" baseline="0">
                <a:effectLst/>
              </a:rPr>
              <a:t>What type of activities do you miss?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1.0846078103093107E-16"/>
                  <c:y val="2.176701640987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4-4A9D-B310-60E7EA5A99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Dotazník!$B$33:$B$39</c:f>
              <c:strCache>
                <c:ptCount val="7"/>
                <c:pt idx="0">
                  <c:v>special cultural events for seniors</c:v>
                </c:pt>
                <c:pt idx="1">
                  <c:v>eduvational activities for seniors</c:v>
                </c:pt>
                <c:pt idx="2">
                  <c:v>touristic activities for seniors</c:v>
                </c:pt>
                <c:pt idx="3">
                  <c:v>senior clusb</c:v>
                </c:pt>
                <c:pt idx="4">
                  <c:v>sport facilities for seniors</c:v>
                </c:pt>
                <c:pt idx="5">
                  <c:v>I do not miss anything</c:v>
                </c:pt>
                <c:pt idx="6">
                  <c:v>others</c:v>
                </c:pt>
              </c:strCache>
            </c:strRef>
          </c:cat>
          <c:val>
            <c:numRef>
              <c:f>Dotazník!$D$33:$D$39</c:f>
              <c:numCache>
                <c:formatCode>General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5</c:v>
                </c:pt>
                <c:pt idx="4">
                  <c:v>14</c:v>
                </c:pt>
                <c:pt idx="5">
                  <c:v>58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6-4126-B415-12DCB1F0CE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78880"/>
        <c:axId val="73790528"/>
      </c:barChart>
      <c:catAx>
        <c:axId val="5491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90528"/>
        <c:crosses val="autoZero"/>
        <c:auto val="1"/>
        <c:lblAlgn val="ctr"/>
        <c:lblOffset val="100"/>
        <c:noMultiLvlLbl val="0"/>
      </c:catAx>
      <c:valAx>
        <c:axId val="7379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1788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15. </a:t>
            </a:r>
            <a:r>
              <a:rPr lang="en-GB" sz="1800" b="1">
                <a:effectLst/>
              </a:rPr>
              <a:t>Can you imagine that you would actively participate in education? (create/plan/organise/teach own courses)?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75908467432251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8-4735-9526-ADB717DCB2A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Dotazník!$B$221:$B$222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Dotazník!$D$221:$D$222</c:f>
              <c:numCache>
                <c:formatCode>General</c:formatCode>
                <c:ptCount val="2"/>
                <c:pt idx="0">
                  <c:v>20</c:v>
                </c:pt>
                <c:pt idx="1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69-44B8-B127-CEFC5C669F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377664"/>
        <c:axId val="555741120"/>
      </c:barChart>
      <c:catAx>
        <c:axId val="5553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5741120"/>
        <c:crosses val="autoZero"/>
        <c:auto val="1"/>
        <c:lblAlgn val="ctr"/>
        <c:lblOffset val="100"/>
        <c:noMultiLvlLbl val="0"/>
      </c:catAx>
      <c:valAx>
        <c:axId val="5557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3776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Meeting new people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3.08027256354879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7-414A-B65B-A1B89835A7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Dotazník!$D$229:$D$233</c:f>
              <c:numCache>
                <c:formatCode>General</c:formatCode>
                <c:ptCount val="5"/>
                <c:pt idx="0">
                  <c:v>41</c:v>
                </c:pt>
                <c:pt idx="1">
                  <c:v>21</c:v>
                </c:pt>
                <c:pt idx="2">
                  <c:v>16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9-43D1-9ECD-5933192CB2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378176"/>
        <c:axId val="555742848"/>
      </c:barChart>
      <c:catAx>
        <c:axId val="5553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742848"/>
        <c:crosses val="autoZero"/>
        <c:auto val="1"/>
        <c:lblAlgn val="ctr"/>
        <c:lblOffset val="100"/>
        <c:noMultiLvlLbl val="0"/>
      </c:catAx>
      <c:valAx>
        <c:axId val="55574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3781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Possibility of own engagement in the U3A course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Dotazník!$D$235:$D$239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E-4A3C-8401-49F2D9B502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379200"/>
        <c:axId val="555744576"/>
      </c:barChart>
      <c:catAx>
        <c:axId val="55537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55744576"/>
        <c:crosses val="autoZero"/>
        <c:auto val="1"/>
        <c:lblAlgn val="ctr"/>
        <c:lblOffset val="100"/>
        <c:noMultiLvlLbl val="0"/>
      </c:catAx>
      <c:valAx>
        <c:axId val="5557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37920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16. </a:t>
            </a:r>
            <a:r>
              <a:rPr lang="en-GB" sz="1800">
                <a:effectLst/>
              </a:rPr>
              <a:t>Be in contact with new technology</a:t>
            </a:r>
          </a:p>
        </c:rich>
      </c:tx>
      <c:layout>
        <c:manualLayout>
          <c:xMode val="edge"/>
          <c:yMode val="edge"/>
          <c:x val="0.15356408289902568"/>
          <c:y val="5.11773382867132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3.4588468041346198E-3"/>
                  <c:y val="2.9032548334019016E-2"/>
                </c:manualLayout>
              </c:layout>
              <c:spPr>
                <a:noFill/>
                <a:ln w="3175" cap="flat" cmpd="sng" algn="ctr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E-4D2D-B606-7E485180B5D5}"/>
                </c:ext>
              </c:extLst>
            </c:dLbl>
            <c:dLbl>
              <c:idx val="4"/>
              <c:layout>
                <c:manualLayout>
                  <c:x val="0"/>
                  <c:y val="2.8327945032908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E-4D2D-B606-7E485180B5D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Dotazník!$D$241:$D$245</c:f>
              <c:numCache>
                <c:formatCode>General</c:formatCode>
                <c:ptCount val="5"/>
                <c:pt idx="0">
                  <c:v>39</c:v>
                </c:pt>
                <c:pt idx="1">
                  <c:v>21</c:v>
                </c:pt>
                <c:pt idx="2">
                  <c:v>17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8-4696-BA31-94CC8D0B4C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5380224"/>
        <c:axId val="555508864"/>
      </c:barChart>
      <c:catAx>
        <c:axId val="5553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555508864"/>
        <c:crosses val="autoZero"/>
        <c:auto val="1"/>
        <c:lblAlgn val="ctr"/>
        <c:lblOffset val="100"/>
        <c:noMultiLvlLbl val="0"/>
      </c:catAx>
      <c:valAx>
        <c:axId val="55550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3802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16. </a:t>
            </a:r>
            <a:r>
              <a:rPr lang="en-GB" sz="1800">
                <a:effectLst/>
              </a:rPr>
              <a:t>Possibility of intergeneration dialogue with young people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Dotazník!$D$247:$D$251</c:f>
              <c:numCache>
                <c:formatCode>General</c:formatCode>
                <c:ptCount val="5"/>
                <c:pt idx="0">
                  <c:v>13</c:v>
                </c:pt>
                <c:pt idx="1">
                  <c:v>27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B-41BE-9288-A3AC0E36E9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544576"/>
        <c:axId val="555511744"/>
      </c:barChart>
      <c:catAx>
        <c:axId val="56354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511744"/>
        <c:crosses val="autoZero"/>
        <c:auto val="1"/>
        <c:lblAlgn val="ctr"/>
        <c:lblOffset val="100"/>
        <c:noMultiLvlLbl val="0"/>
      </c:catAx>
      <c:valAx>
        <c:axId val="5555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5445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Possibility of thinking about the history of our family and my own biography story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Dotazník!$D$253:$D$257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7E-4247-87D4-1BE18D71A9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545600"/>
        <c:axId val="555513472"/>
      </c:barChart>
      <c:catAx>
        <c:axId val="5635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55513472"/>
        <c:crosses val="autoZero"/>
        <c:auto val="1"/>
        <c:lblAlgn val="ctr"/>
        <c:lblOffset val="100"/>
        <c:noMultiLvlLbl val="0"/>
      </c:catAx>
      <c:valAx>
        <c:axId val="55551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54560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17. </a:t>
            </a:r>
            <a:r>
              <a:rPr lang="en-GB" sz="1800" b="1" i="0" u="none" strike="noStrike" baseline="0">
                <a:effectLst/>
              </a:rPr>
              <a:t>How do you evaluate the possibility to study in U3A for your quality of life?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Dotazník!$B$259:$B$263</c:f>
              <c:strCache>
                <c:ptCount val="5"/>
                <c:pt idx="0">
                  <c:v>Necessary</c:v>
                </c:pt>
                <c:pt idx="1">
                  <c:v> Very important </c:v>
                </c:pt>
                <c:pt idx="2">
                  <c:v>Medium important </c:v>
                </c:pt>
                <c:pt idx="3">
                  <c:v>Little important</c:v>
                </c:pt>
                <c:pt idx="4">
                  <c:v>Unimportant </c:v>
                </c:pt>
              </c:strCache>
            </c:strRef>
          </c:cat>
          <c:val>
            <c:numRef>
              <c:f>Dotazník!$D$259:$D$263</c:f>
              <c:numCache>
                <c:formatCode>General</c:formatCode>
                <c:ptCount val="5"/>
                <c:pt idx="0">
                  <c:v>11</c:v>
                </c:pt>
                <c:pt idx="1">
                  <c:v>71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A2-4097-A415-D03B20ADD5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546624"/>
        <c:axId val="555515200"/>
      </c:barChart>
      <c:catAx>
        <c:axId val="56354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5515200"/>
        <c:crosses val="autoZero"/>
        <c:auto val="1"/>
        <c:lblAlgn val="ctr"/>
        <c:lblOffset val="100"/>
        <c:noMultiLvlLbl val="0"/>
      </c:catAx>
      <c:valAx>
        <c:axId val="5555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5466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 </a:t>
            </a:r>
            <a:r>
              <a:rPr lang="en-GB" sz="1800" b="1">
                <a:effectLst/>
              </a:rPr>
              <a:t>Are you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Dotazník!$B$9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Dotazník!$D$9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79-4DDB-A9F5-A7E432C7731F}"/>
            </c:ext>
          </c:extLst>
        </c:ser>
        <c:ser>
          <c:idx val="1"/>
          <c:order val="1"/>
          <c:tx>
            <c:strRef>
              <c:f>Dotazník!$B$10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79-4DDB-A9F5-A7E432C7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748864"/>
        <c:axId val="564986432"/>
      </c:barChart>
      <c:catAx>
        <c:axId val="55574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564986432"/>
        <c:crosses val="autoZero"/>
        <c:auto val="1"/>
        <c:lblAlgn val="ctr"/>
        <c:lblOffset val="100"/>
        <c:noMultiLvlLbl val="0"/>
      </c:catAx>
      <c:valAx>
        <c:axId val="56498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74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2. </a:t>
            </a:r>
            <a:r>
              <a:rPr lang="en-GB" sz="1800" b="1">
                <a:effectLst/>
              </a:rPr>
              <a:t>What age are you?</a:t>
            </a:r>
            <a:endParaRPr lang="en-GB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678207374719554E-2"/>
          <c:y val="0.17932739946319406"/>
          <c:w val="0.8968858987911883"/>
          <c:h val="0.715433920505000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811839712069084E-16"/>
                  <c:y val="1.5706967117957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3-4ECA-B301-8C9B529DA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Dotazník!$B$12:$B$18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80+</c:v>
                </c:pt>
              </c:strCache>
            </c:strRef>
          </c:cat>
          <c:val>
            <c:numRef>
              <c:f>Dotazník!$D$12:$D$18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28</c:v>
                </c:pt>
                <c:pt idx="4">
                  <c:v>43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C3-4ECA-B301-8C9B529D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532288"/>
        <c:axId val="564988160"/>
      </c:barChart>
      <c:catAx>
        <c:axId val="5635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88160"/>
        <c:crosses val="autoZero"/>
        <c:auto val="1"/>
        <c:lblAlgn val="ctr"/>
        <c:lblOffset val="100"/>
        <c:noMultiLvlLbl val="0"/>
      </c:catAx>
      <c:valAx>
        <c:axId val="564988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53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3. </a:t>
            </a:r>
            <a:r>
              <a:rPr lang="en-GB" sz="1800" b="1">
                <a:effectLst/>
              </a:rPr>
              <a:t>What age are you?</a:t>
            </a:r>
            <a:endParaRPr lang="en-GB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9229367162438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B-44F3-BF03-A212F698B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Dotazník!$B$20:$B$24</c:f>
              <c:strCache>
                <c:ptCount val="5"/>
                <c:pt idx="0">
                  <c:v>primary school</c:v>
                </c:pt>
                <c:pt idx="1">
                  <c:v>apprentice</c:v>
                </c:pt>
                <c:pt idx="2">
                  <c:v>secondary school</c:v>
                </c:pt>
                <c:pt idx="3">
                  <c:v>higher education</c:v>
                </c:pt>
                <c:pt idx="4">
                  <c:v>university</c:v>
                </c:pt>
              </c:strCache>
            </c:strRef>
          </c:cat>
          <c:val>
            <c:numRef>
              <c:f>Dotazník!$D$20:$D$24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7B-44F3-BF03-A212F698B3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3533312"/>
        <c:axId val="564989888"/>
      </c:barChart>
      <c:catAx>
        <c:axId val="5635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89888"/>
        <c:crosses val="autoZero"/>
        <c:auto val="1"/>
        <c:lblAlgn val="ctr"/>
        <c:lblOffset val="100"/>
        <c:noMultiLvlLbl val="0"/>
      </c:catAx>
      <c:valAx>
        <c:axId val="5649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5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 </a:t>
            </a:r>
            <a:r>
              <a:rPr lang="en-GB" sz="1800" b="1">
                <a:effectLst/>
              </a:rPr>
              <a:t>Do you feel excluded from the society? Do you miss contact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Dotazník!$B$41:$B$46</c:f>
              <c:strCache>
                <c:ptCount val="6"/>
                <c:pt idx="0">
                  <c:v>with family</c:v>
                </c:pt>
                <c:pt idx="1">
                  <c:v>with friends</c:v>
                </c:pt>
                <c:pt idx="2">
                  <c:v>with young peope</c:v>
                </c:pt>
                <c:pt idx="3">
                  <c:v>with people of similar interests</c:v>
                </c:pt>
                <c:pt idx="4">
                  <c:v>others</c:v>
                </c:pt>
                <c:pt idx="5">
                  <c:v>I do not miss anything</c:v>
                </c:pt>
              </c:strCache>
            </c:strRef>
          </c:cat>
          <c:val>
            <c:numRef>
              <c:f>Dotazník!$D$41:$D$46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1-4C7C-8DAA-BA0DD49893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306304"/>
        <c:axId val="73792256"/>
      </c:barChart>
      <c:catAx>
        <c:axId val="55030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92256"/>
        <c:crosses val="autoZero"/>
        <c:auto val="1"/>
        <c:lblAlgn val="ctr"/>
        <c:lblOffset val="100"/>
        <c:noMultiLvlLbl val="0"/>
      </c:catAx>
      <c:valAx>
        <c:axId val="7379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0630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</a:t>
            </a:r>
            <a:r>
              <a:rPr lang="cs-CZ"/>
              <a:t> </a:t>
            </a:r>
            <a:r>
              <a:rPr lang="en-GB" sz="1800" b="1">
                <a:effectLst/>
              </a:rPr>
              <a:t>Have you ever attended course/s where students assisted you?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Dotazník!$B$48:$B$49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Dotazník!$D$48:$D$49</c:f>
              <c:numCache>
                <c:formatCode>General</c:formatCode>
                <c:ptCount val="2"/>
                <c:pt idx="0">
                  <c:v>37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1-4C4C-84E3-68836A9ED7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307328"/>
        <c:axId val="550273600"/>
      </c:barChart>
      <c:catAx>
        <c:axId val="55030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0273600"/>
        <c:crosses val="autoZero"/>
        <c:auto val="1"/>
        <c:lblAlgn val="ctr"/>
        <c:lblOffset val="100"/>
        <c:noMultiLvlLbl val="0"/>
      </c:catAx>
      <c:valAx>
        <c:axId val="55027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0732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9. </a:t>
            </a:r>
            <a:r>
              <a:rPr lang="en-GB" sz="1800" b="1">
                <a:effectLst/>
              </a:rPr>
              <a:t>Would you like to have the youth involved in the classes? If yes, which role should they have?</a:t>
            </a:r>
            <a:endParaRPr lang="en-GB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234252065570781E-17"/>
                  <c:y val="1.6197290705442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2-4CD9-90FD-D24E298E38EB}"/>
                </c:ext>
              </c:extLst>
            </c:dLbl>
            <c:dLbl>
              <c:idx val="5"/>
              <c:layout>
                <c:manualLayout>
                  <c:x val="-1.3787401652456624E-16"/>
                  <c:y val="2.010188216680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2-4CD9-90FD-D24E298E38E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Dotazník!$B$57:$B$63</c:f>
              <c:strCache>
                <c:ptCount val="7"/>
                <c:pt idx="0">
                  <c:v>yes</c:v>
                </c:pt>
                <c:pt idx="1">
                  <c:v>no</c:v>
                </c:pt>
                <c:pt idx="2">
                  <c:v>lector assistent</c:v>
                </c:pt>
                <c:pt idx="3">
                  <c:v>ICT assistant</c:v>
                </c:pt>
                <c:pt idx="4">
                  <c:v>participants of intergeneration dialogue</c:v>
                </c:pt>
                <c:pt idx="5">
                  <c:v>lecturer/teacher</c:v>
                </c:pt>
                <c:pt idx="6">
                  <c:v>others</c:v>
                </c:pt>
              </c:strCache>
            </c:strRef>
          </c:cat>
          <c:val>
            <c:numRef>
              <c:f>Dotazník!$D$57:$D$63</c:f>
              <c:numCache>
                <c:formatCode>General</c:formatCode>
                <c:ptCount val="7"/>
                <c:pt idx="0">
                  <c:v>89</c:v>
                </c:pt>
                <c:pt idx="1">
                  <c:v>17</c:v>
                </c:pt>
                <c:pt idx="2">
                  <c:v>66</c:v>
                </c:pt>
                <c:pt idx="3">
                  <c:v>28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3-4550-AA71-5F898E807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308352"/>
        <c:axId val="550275328"/>
      </c:barChart>
      <c:catAx>
        <c:axId val="55030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0275328"/>
        <c:crosses val="autoZero"/>
        <c:auto val="1"/>
        <c:lblAlgn val="ctr"/>
        <c:lblOffset val="100"/>
        <c:noMultiLvlLbl val="0"/>
      </c:catAx>
      <c:valAx>
        <c:axId val="5502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0835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10. </a:t>
            </a:r>
            <a:r>
              <a:rPr lang="en-GB" sz="1800" b="1" i="0" u="none" strike="noStrike" baseline="0">
                <a:effectLst/>
              </a:rPr>
              <a:t>How do you feel with a PC and the Internet?</a:t>
            </a:r>
            <a:endParaRPr lang="en-US"/>
          </a:p>
        </c:rich>
      </c:tx>
      <c:layout>
        <c:manualLayout>
          <c:xMode val="edge"/>
          <c:yMode val="edge"/>
          <c:x val="0.10411111111111111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9.5263882087129465E-17"/>
                  <c:y val="1.6145485186141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8-46FC-B75A-FE1EE343900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Dotazník!$B$65:$B$69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with some difficulties</c:v>
                </c:pt>
                <c:pt idx="3">
                  <c:v>almost no experience</c:v>
                </c:pt>
                <c:pt idx="4">
                  <c:v>I have never worked with PC</c:v>
                </c:pt>
              </c:strCache>
            </c:strRef>
          </c:cat>
          <c:val>
            <c:numRef>
              <c:f>Dotazník!$D$65:$D$69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28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6-4789-AB63-4C46F921DF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309376"/>
        <c:axId val="550277056"/>
      </c:barChart>
      <c:catAx>
        <c:axId val="55030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0277056"/>
        <c:crosses val="autoZero"/>
        <c:auto val="1"/>
        <c:lblAlgn val="ctr"/>
        <c:lblOffset val="100"/>
        <c:noMultiLvlLbl val="0"/>
      </c:catAx>
      <c:valAx>
        <c:axId val="55027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093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cs-CZ"/>
              <a:t>11. </a:t>
            </a:r>
            <a:r>
              <a:rPr lang="en-GB" sz="1800" b="1" i="0" u="none" strike="noStrike" baseline="0">
                <a:effectLst/>
              </a:rPr>
              <a:t> Would you like to improve your work with a PC and the Internet?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Dotazník!$B$71:$B$72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Dotazník!$D$71:$D$72</c:f>
              <c:numCache>
                <c:formatCode>General</c:formatCode>
                <c:ptCount val="2"/>
                <c:pt idx="0">
                  <c:v>79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C-42BA-8AE9-154B123BA7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552026624"/>
        <c:axId val="550278784"/>
      </c:barChart>
      <c:catAx>
        <c:axId val="55202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50278784"/>
        <c:crosses val="autoZero"/>
        <c:auto val="1"/>
        <c:lblAlgn val="ctr"/>
        <c:lblOffset val="100"/>
        <c:noMultiLvlLbl val="0"/>
      </c:catAx>
      <c:valAx>
        <c:axId val="550278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202662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Natural and cultural monuments with excursion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-6.324611525029578E-17"/>
                  <c:y val="2.8177523264137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DE-43CA-B3E8-A3810A6E495A}"/>
                </c:ext>
              </c:extLst>
            </c:dLbl>
            <c:dLbl>
              <c:idx val="2"/>
              <c:layout>
                <c:manualLayout>
                  <c:x val="-6.324611525029578E-17"/>
                  <c:y val="3.1388690050107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E-43CA-B3E8-A3810A6E49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Dotazník!$D$83:$D$87</c:f>
              <c:numCache>
                <c:formatCode>General</c:formatCode>
                <c:ptCount val="5"/>
                <c:pt idx="0">
                  <c:v>56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E30-9A77-0A6669BC98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027648"/>
        <c:axId val="550280512"/>
      </c:barChart>
      <c:catAx>
        <c:axId val="55202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50280512"/>
        <c:crosses val="autoZero"/>
        <c:auto val="1"/>
        <c:lblAlgn val="ctr"/>
        <c:lblOffset val="100"/>
        <c:noMultiLvlLbl val="0"/>
      </c:catAx>
      <c:valAx>
        <c:axId val="55028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0276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603247</xdr:colOff>
      <xdr:row>18</xdr:row>
      <xdr:rowOff>11113</xdr:rowOff>
    </xdr:from>
    <xdr:to>
      <xdr:col>15</xdr:col>
      <xdr:colOff>8283</xdr:colOff>
      <xdr:row>32</xdr:row>
      <xdr:rowOff>41414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610633</xdr:colOff>
      <xdr:row>34</xdr:row>
      <xdr:rowOff>6694</xdr:rowOff>
    </xdr:from>
    <xdr:to>
      <xdr:col>7</xdr:col>
      <xdr:colOff>16564</xdr:colOff>
      <xdr:row>48</xdr:row>
      <xdr:rowOff>16566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5313</xdr:colOff>
      <xdr:row>33</xdr:row>
      <xdr:rowOff>186978</xdr:rowOff>
    </xdr:from>
    <xdr:to>
      <xdr:col>15</xdr:col>
      <xdr:colOff>8283</xdr:colOff>
      <xdr:row>47</xdr:row>
      <xdr:rowOff>182217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12009</xdr:colOff>
      <xdr:row>50</xdr:row>
      <xdr:rowOff>9524</xdr:rowOff>
    </xdr:from>
    <xdr:to>
      <xdr:col>6</xdr:col>
      <xdr:colOff>588065</xdr:colOff>
      <xdr:row>65</xdr:row>
      <xdr:rowOff>8283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552</xdr:colOff>
      <xdr:row>50</xdr:row>
      <xdr:rowOff>8283</xdr:rowOff>
    </xdr:from>
    <xdr:to>
      <xdr:col>14</xdr:col>
      <xdr:colOff>16566</xdr:colOff>
      <xdr:row>65</xdr:row>
      <xdr:rowOff>16566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608357</xdr:colOff>
      <xdr:row>67</xdr:row>
      <xdr:rowOff>10767</xdr:rowOff>
    </xdr:from>
    <xdr:to>
      <xdr:col>12</xdr:col>
      <xdr:colOff>24847</xdr:colOff>
      <xdr:row>84</xdr:row>
      <xdr:rowOff>24848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6902</xdr:colOff>
      <xdr:row>85</xdr:row>
      <xdr:rowOff>187324</xdr:rowOff>
    </xdr:from>
    <xdr:to>
      <xdr:col>9</xdr:col>
      <xdr:colOff>8283</xdr:colOff>
      <xdr:row>101</xdr:row>
      <xdr:rowOff>182218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609598</xdr:colOff>
      <xdr:row>85</xdr:row>
      <xdr:rowOff>183460</xdr:rowOff>
    </xdr:from>
    <xdr:to>
      <xdr:col>16</xdr:col>
      <xdr:colOff>8283</xdr:colOff>
      <xdr:row>101</xdr:row>
      <xdr:rowOff>182218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609048</xdr:colOff>
      <xdr:row>104</xdr:row>
      <xdr:rowOff>8284</xdr:rowOff>
    </xdr:from>
    <xdr:to>
      <xdr:col>7</xdr:col>
      <xdr:colOff>16565</xdr:colOff>
      <xdr:row>115</xdr:row>
      <xdr:rowOff>8284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611531</xdr:colOff>
      <xdr:row>104</xdr:row>
      <xdr:rowOff>4761</xdr:rowOff>
    </xdr:from>
    <xdr:to>
      <xdr:col>14</xdr:col>
      <xdr:colOff>0</xdr:colOff>
      <xdr:row>115</xdr:row>
      <xdr:rowOff>8283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612912</xdr:colOff>
      <xdr:row>117</xdr:row>
      <xdr:rowOff>11110</xdr:rowOff>
    </xdr:from>
    <xdr:to>
      <xdr:col>7</xdr:col>
      <xdr:colOff>8283</xdr:colOff>
      <xdr:row>128</xdr:row>
      <xdr:rowOff>24847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3727</xdr:colOff>
      <xdr:row>116</xdr:row>
      <xdr:rowOff>182219</xdr:rowOff>
    </xdr:from>
    <xdr:to>
      <xdr:col>14</xdr:col>
      <xdr:colOff>0</xdr:colOff>
      <xdr:row>128</xdr:row>
      <xdr:rowOff>33131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129</xdr:row>
      <xdr:rowOff>190500</xdr:rowOff>
    </xdr:from>
    <xdr:to>
      <xdr:col>6</xdr:col>
      <xdr:colOff>588065</xdr:colOff>
      <xdr:row>140</xdr:row>
      <xdr:rowOff>190500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8283</xdr:colOff>
      <xdr:row>129</xdr:row>
      <xdr:rowOff>190500</xdr:rowOff>
    </xdr:from>
    <xdr:to>
      <xdr:col>14</xdr:col>
      <xdr:colOff>8283</xdr:colOff>
      <xdr:row>140</xdr:row>
      <xdr:rowOff>173935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10421</xdr:colOff>
      <xdr:row>143</xdr:row>
      <xdr:rowOff>17808</xdr:rowOff>
    </xdr:from>
    <xdr:to>
      <xdr:col>7</xdr:col>
      <xdr:colOff>8283</xdr:colOff>
      <xdr:row>154</xdr:row>
      <xdr:rowOff>24848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11457</xdr:colOff>
      <xdr:row>143</xdr:row>
      <xdr:rowOff>4763</xdr:rowOff>
    </xdr:from>
    <xdr:to>
      <xdr:col>14</xdr:col>
      <xdr:colOff>16566</xdr:colOff>
      <xdr:row>153</xdr:row>
      <xdr:rowOff>190500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611877</xdr:colOff>
      <xdr:row>156</xdr:row>
      <xdr:rowOff>8282</xdr:rowOff>
    </xdr:from>
    <xdr:to>
      <xdr:col>7</xdr:col>
      <xdr:colOff>8283</xdr:colOff>
      <xdr:row>167</xdr:row>
      <xdr:rowOff>24848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602007</xdr:colOff>
      <xdr:row>155</xdr:row>
      <xdr:rowOff>188222</xdr:rowOff>
    </xdr:from>
    <xdr:to>
      <xdr:col>14</xdr:col>
      <xdr:colOff>24847</xdr:colOff>
      <xdr:row>166</xdr:row>
      <xdr:rowOff>182217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8835</xdr:colOff>
      <xdr:row>169</xdr:row>
      <xdr:rowOff>10562</xdr:rowOff>
    </xdr:from>
    <xdr:to>
      <xdr:col>7</xdr:col>
      <xdr:colOff>8659</xdr:colOff>
      <xdr:row>180</xdr:row>
      <xdr:rowOff>8659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1241</xdr:colOff>
      <xdr:row>168</xdr:row>
      <xdr:rowOff>183460</xdr:rowOff>
    </xdr:from>
    <xdr:to>
      <xdr:col>13</xdr:col>
      <xdr:colOff>597476</xdr:colOff>
      <xdr:row>180</xdr:row>
      <xdr:rowOff>17318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595303</xdr:colOff>
      <xdr:row>181</xdr:row>
      <xdr:rowOff>187304</xdr:rowOff>
    </xdr:from>
    <xdr:to>
      <xdr:col>7</xdr:col>
      <xdr:colOff>25978</xdr:colOff>
      <xdr:row>193</xdr:row>
      <xdr:rowOff>8659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602374</xdr:colOff>
      <xdr:row>182</xdr:row>
      <xdr:rowOff>8206</xdr:rowOff>
    </xdr:from>
    <xdr:to>
      <xdr:col>14</xdr:col>
      <xdr:colOff>8659</xdr:colOff>
      <xdr:row>193</xdr:row>
      <xdr:rowOff>8659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9085</xdr:colOff>
      <xdr:row>195</xdr:row>
      <xdr:rowOff>9399</xdr:rowOff>
    </xdr:from>
    <xdr:to>
      <xdr:col>7</xdr:col>
      <xdr:colOff>8659</xdr:colOff>
      <xdr:row>205</xdr:row>
      <xdr:rowOff>181841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3455</xdr:colOff>
      <xdr:row>194</xdr:row>
      <xdr:rowOff>189108</xdr:rowOff>
    </xdr:from>
    <xdr:to>
      <xdr:col>13</xdr:col>
      <xdr:colOff>597477</xdr:colOff>
      <xdr:row>206</xdr:row>
      <xdr:rowOff>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599609</xdr:colOff>
      <xdr:row>208</xdr:row>
      <xdr:rowOff>1217</xdr:rowOff>
    </xdr:from>
    <xdr:to>
      <xdr:col>7</xdr:col>
      <xdr:colOff>0</xdr:colOff>
      <xdr:row>218</xdr:row>
      <xdr:rowOff>181840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602828</xdr:colOff>
      <xdr:row>208</xdr:row>
      <xdr:rowOff>8018</xdr:rowOff>
    </xdr:from>
    <xdr:to>
      <xdr:col>14</xdr:col>
      <xdr:colOff>0</xdr:colOff>
      <xdr:row>218</xdr:row>
      <xdr:rowOff>181841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622</xdr:colOff>
      <xdr:row>221</xdr:row>
      <xdr:rowOff>8540</xdr:rowOff>
    </xdr:from>
    <xdr:to>
      <xdr:col>7</xdr:col>
      <xdr:colOff>0</xdr:colOff>
      <xdr:row>232</xdr:row>
      <xdr:rowOff>8660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597906</xdr:colOff>
      <xdr:row>234</xdr:row>
      <xdr:rowOff>866</xdr:rowOff>
    </xdr:from>
    <xdr:to>
      <xdr:col>14</xdr:col>
      <xdr:colOff>0</xdr:colOff>
      <xdr:row>253</xdr:row>
      <xdr:rowOff>8659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576</xdr:colOff>
      <xdr:row>255</xdr:row>
      <xdr:rowOff>11256</xdr:rowOff>
    </xdr:from>
    <xdr:to>
      <xdr:col>14</xdr:col>
      <xdr:colOff>17318</xdr:colOff>
      <xdr:row>274</xdr:row>
      <xdr:rowOff>8659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276</xdr:row>
      <xdr:rowOff>3896</xdr:rowOff>
    </xdr:from>
    <xdr:to>
      <xdr:col>7</xdr:col>
      <xdr:colOff>25978</xdr:colOff>
      <xdr:row>288</xdr:row>
      <xdr:rowOff>17318</xdr:rowOff>
    </xdr:to>
    <xdr:graphicFrame macro="">
      <xdr:nvGraphicFramePr>
        <xdr:cNvPr id="31" name="Graf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598776</xdr:colOff>
      <xdr:row>290</xdr:row>
      <xdr:rowOff>8659</xdr:rowOff>
    </xdr:from>
    <xdr:to>
      <xdr:col>7</xdr:col>
      <xdr:colOff>0</xdr:colOff>
      <xdr:row>302</xdr:row>
      <xdr:rowOff>8658</xdr:rowOff>
    </xdr:to>
    <xdr:graphicFrame macro="">
      <xdr:nvGraphicFramePr>
        <xdr:cNvPr id="32" name="Graf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597478</xdr:colOff>
      <xdr:row>289</xdr:row>
      <xdr:rowOff>177801</xdr:rowOff>
    </xdr:from>
    <xdr:to>
      <xdr:col>14</xdr:col>
      <xdr:colOff>17318</xdr:colOff>
      <xdr:row>302</xdr:row>
      <xdr:rowOff>8658</xdr:rowOff>
    </xdr:to>
    <xdr:graphicFrame macro="">
      <xdr:nvGraphicFramePr>
        <xdr:cNvPr id="33" name="Graf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605846</xdr:colOff>
      <xdr:row>303</xdr:row>
      <xdr:rowOff>186315</xdr:rowOff>
    </xdr:from>
    <xdr:to>
      <xdr:col>7</xdr:col>
      <xdr:colOff>0</xdr:colOff>
      <xdr:row>317</xdr:row>
      <xdr:rowOff>1</xdr:rowOff>
    </xdr:to>
    <xdr:graphicFrame macro="">
      <xdr:nvGraphicFramePr>
        <xdr:cNvPr id="34" name="Graf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4760</xdr:colOff>
      <xdr:row>303</xdr:row>
      <xdr:rowOff>186317</xdr:rowOff>
    </xdr:from>
    <xdr:to>
      <xdr:col>14</xdr:col>
      <xdr:colOff>8659</xdr:colOff>
      <xdr:row>317</xdr:row>
      <xdr:rowOff>8659</xdr:rowOff>
    </xdr:to>
    <xdr:graphicFrame macro="">
      <xdr:nvGraphicFramePr>
        <xdr:cNvPr id="35" name="Graf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601374</xdr:colOff>
      <xdr:row>319</xdr:row>
      <xdr:rowOff>8658</xdr:rowOff>
    </xdr:from>
    <xdr:to>
      <xdr:col>8</xdr:col>
      <xdr:colOff>17317</xdr:colOff>
      <xdr:row>330</xdr:row>
      <xdr:rowOff>173181</xdr:rowOff>
    </xdr:to>
    <xdr:graphicFrame macro="">
      <xdr:nvGraphicFramePr>
        <xdr:cNvPr id="36" name="Graf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597765</xdr:colOff>
      <xdr:row>333</xdr:row>
      <xdr:rowOff>4763</xdr:rowOff>
    </xdr:from>
    <xdr:to>
      <xdr:col>9</xdr:col>
      <xdr:colOff>0</xdr:colOff>
      <xdr:row>348</xdr:row>
      <xdr:rowOff>25977</xdr:rowOff>
    </xdr:to>
    <xdr:graphicFrame macro="">
      <xdr:nvGraphicFramePr>
        <xdr:cNvPr id="37" name="Graf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1242</xdr:colOff>
      <xdr:row>1</xdr:row>
      <xdr:rowOff>8284</xdr:rowOff>
    </xdr:from>
    <xdr:to>
      <xdr:col>6</xdr:col>
      <xdr:colOff>588065</xdr:colOff>
      <xdr:row>16</xdr:row>
      <xdr:rowOff>8284</xdr:rowOff>
    </xdr:to>
    <xdr:graphicFrame macro="">
      <xdr:nvGraphicFramePr>
        <xdr:cNvPr id="38" name="Graf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604630</xdr:colOff>
      <xdr:row>0</xdr:row>
      <xdr:rowOff>265043</xdr:rowOff>
    </xdr:from>
    <xdr:to>
      <xdr:col>15</xdr:col>
      <xdr:colOff>0</xdr:colOff>
      <xdr:row>16</xdr:row>
      <xdr:rowOff>8283</xdr:rowOff>
    </xdr:to>
    <xdr:graphicFrame macro="">
      <xdr:nvGraphicFramePr>
        <xdr:cNvPr id="41" name="Graf 40">
          <a:extLst>
            <a:ext uri="{FF2B5EF4-FFF2-40B4-BE49-F238E27FC236}">
              <a16:creationId xmlns:a16="http://schemas.microsoft.com/office/drawing/2014/main" xmlns="" id="{57FF4701-7C58-4CC2-9C3F-31A64BACB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18</xdr:row>
      <xdr:rowOff>1</xdr:rowOff>
    </xdr:from>
    <xdr:to>
      <xdr:col>7</xdr:col>
      <xdr:colOff>24848</xdr:colOff>
      <xdr:row>32</xdr:row>
      <xdr:rowOff>24848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xmlns="" id="{DD2F34A2-7C25-4FAD-925B-60B74C763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zoomScaleNormal="100" workbookViewId="0">
      <selection activeCell="H31" sqref="H31"/>
    </sheetView>
  </sheetViews>
  <sheetFormatPr defaultRowHeight="15" x14ac:dyDescent="0.25"/>
  <cols>
    <col min="1" max="1" width="35.7109375" style="2" customWidth="1"/>
    <col min="2" max="2" width="36.7109375" style="2" customWidth="1"/>
    <col min="3" max="3" width="46.28515625" style="2" customWidth="1"/>
    <col min="4" max="4" width="14.85546875" style="2" customWidth="1"/>
    <col min="5" max="5" width="14.28515625" style="2" customWidth="1"/>
  </cols>
  <sheetData>
    <row r="1" spans="1:8" s="2" customFormat="1" x14ac:dyDescent="0.25"/>
    <row r="2" spans="1:8" s="2" customFormat="1" x14ac:dyDescent="0.25"/>
    <row r="3" spans="1:8" ht="26.25" x14ac:dyDescent="0.4">
      <c r="A3" s="103" t="s">
        <v>16</v>
      </c>
      <c r="B3" s="103"/>
      <c r="C3" s="103"/>
      <c r="D3" s="103"/>
      <c r="E3" s="49"/>
      <c r="F3" s="13"/>
      <c r="G3" s="13"/>
      <c r="H3" s="13"/>
    </row>
    <row r="4" spans="1:8" s="2" customFormat="1" ht="26.25" x14ac:dyDescent="0.4">
      <c r="A4" s="79"/>
      <c r="B4" s="79"/>
      <c r="C4" s="79"/>
      <c r="D4" s="79"/>
      <c r="E4" s="49"/>
      <c r="F4" s="13"/>
      <c r="G4" s="13"/>
      <c r="H4" s="13"/>
    </row>
    <row r="5" spans="1:8" s="2" customFormat="1" ht="27" thickBot="1" x14ac:dyDescent="0.45">
      <c r="A5" s="79"/>
      <c r="B5" s="79"/>
      <c r="C5" s="79"/>
      <c r="D5" s="80"/>
      <c r="E5" s="49"/>
      <c r="F5" s="13"/>
      <c r="G5" s="13"/>
      <c r="H5" s="13"/>
    </row>
    <row r="6" spans="1:8" s="2" customFormat="1" ht="24" customHeight="1" thickTop="1" thickBot="1" x14ac:dyDescent="0.4">
      <c r="A6" s="82" t="s">
        <v>17</v>
      </c>
      <c r="B6" s="83"/>
      <c r="C6" s="84"/>
      <c r="D6" s="85">
        <v>106</v>
      </c>
      <c r="E6" s="86"/>
    </row>
    <row r="7" spans="1:8" s="1" customFormat="1" ht="33" thickTop="1" thickBot="1" x14ac:dyDescent="0.4">
      <c r="A7" s="81" t="s">
        <v>18</v>
      </c>
      <c r="B7" s="51"/>
      <c r="C7" s="52"/>
      <c r="D7" s="104" t="s">
        <v>19</v>
      </c>
      <c r="E7" s="50" t="s">
        <v>0</v>
      </c>
    </row>
    <row r="8" spans="1:8" ht="15.75" x14ac:dyDescent="0.25">
      <c r="A8" s="25" t="s">
        <v>24</v>
      </c>
      <c r="B8" s="26"/>
      <c r="C8" s="27"/>
      <c r="D8" s="28">
        <v>106</v>
      </c>
      <c r="E8" s="53"/>
    </row>
    <row r="9" spans="1:8" x14ac:dyDescent="0.25">
      <c r="A9" s="3"/>
      <c r="B9" s="14" t="s">
        <v>20</v>
      </c>
      <c r="C9" s="4"/>
      <c r="D9" s="15">
        <v>91</v>
      </c>
      <c r="E9" s="60">
        <f>(D9/D$8)*100</f>
        <v>85.84905660377359</v>
      </c>
    </row>
    <row r="10" spans="1:8" ht="15.75" thickBot="1" x14ac:dyDescent="0.3">
      <c r="A10" s="30"/>
      <c r="B10" s="31" t="s">
        <v>21</v>
      </c>
      <c r="C10" s="32"/>
      <c r="D10" s="10">
        <v>15</v>
      </c>
      <c r="E10" s="61">
        <f>(D10/D$8)*100</f>
        <v>14.150943396226415</v>
      </c>
    </row>
    <row r="11" spans="1:8" ht="16.5" thickTop="1" x14ac:dyDescent="0.25">
      <c r="A11" s="39" t="s">
        <v>23</v>
      </c>
      <c r="B11" s="40"/>
      <c r="C11" s="41"/>
      <c r="D11" s="42">
        <v>106</v>
      </c>
      <c r="E11" s="54" t="s">
        <v>0</v>
      </c>
    </row>
    <row r="12" spans="1:8" x14ac:dyDescent="0.25">
      <c r="A12" s="3"/>
      <c r="B12" s="11" t="s">
        <v>1</v>
      </c>
      <c r="C12" s="4"/>
      <c r="D12" s="16">
        <v>0</v>
      </c>
      <c r="E12" s="62">
        <f t="shared" ref="E12:E18" si="0">(D12/D$11)*100</f>
        <v>0</v>
      </c>
    </row>
    <row r="13" spans="1:8" x14ac:dyDescent="0.25">
      <c r="A13" s="3"/>
      <c r="B13" s="11" t="s">
        <v>2</v>
      </c>
      <c r="C13" s="4"/>
      <c r="D13" s="16">
        <v>0</v>
      </c>
      <c r="E13" s="62">
        <f>(D13/D$11)*100</f>
        <v>0</v>
      </c>
    </row>
    <row r="14" spans="1:8" x14ac:dyDescent="0.25">
      <c r="A14" s="3"/>
      <c r="B14" s="11" t="s">
        <v>3</v>
      </c>
      <c r="C14" s="4"/>
      <c r="D14" s="28">
        <v>10</v>
      </c>
      <c r="E14" s="62">
        <f t="shared" si="0"/>
        <v>9.433962264150944</v>
      </c>
    </row>
    <row r="15" spans="1:8" x14ac:dyDescent="0.25">
      <c r="A15" s="3"/>
      <c r="B15" s="11" t="s">
        <v>4</v>
      </c>
      <c r="C15" s="4"/>
      <c r="D15" s="16">
        <v>28</v>
      </c>
      <c r="E15" s="62">
        <f t="shared" si="0"/>
        <v>26.415094339622641</v>
      </c>
    </row>
    <row r="16" spans="1:8" x14ac:dyDescent="0.25">
      <c r="A16" s="3"/>
      <c r="B16" s="11" t="s">
        <v>5</v>
      </c>
      <c r="C16" s="4"/>
      <c r="D16" s="15">
        <v>43</v>
      </c>
      <c r="E16" s="63">
        <f t="shared" si="0"/>
        <v>40.566037735849058</v>
      </c>
    </row>
    <row r="17" spans="1:5" x14ac:dyDescent="0.25">
      <c r="A17" s="3"/>
      <c r="B17" s="11" t="s">
        <v>6</v>
      </c>
      <c r="C17" s="4"/>
      <c r="D17" s="16">
        <v>22</v>
      </c>
      <c r="E17" s="62">
        <f t="shared" si="0"/>
        <v>20.754716981132077</v>
      </c>
    </row>
    <row r="18" spans="1:5" ht="15.75" thickBot="1" x14ac:dyDescent="0.3">
      <c r="A18" s="30"/>
      <c r="B18" s="33" t="s">
        <v>7</v>
      </c>
      <c r="C18" s="32"/>
      <c r="D18" s="10">
        <v>3</v>
      </c>
      <c r="E18" s="62">
        <f t="shared" si="0"/>
        <v>2.8301886792452833</v>
      </c>
    </row>
    <row r="19" spans="1:5" ht="16.5" thickTop="1" x14ac:dyDescent="0.25">
      <c r="A19" s="39" t="s">
        <v>22</v>
      </c>
      <c r="B19" s="40"/>
      <c r="C19" s="41"/>
      <c r="D19" s="42">
        <v>106</v>
      </c>
      <c r="E19" s="54" t="s">
        <v>0</v>
      </c>
    </row>
    <row r="20" spans="1:5" x14ac:dyDescent="0.25">
      <c r="A20" s="3"/>
      <c r="B20" s="11" t="s">
        <v>25</v>
      </c>
      <c r="C20" s="4"/>
      <c r="D20" s="16">
        <v>0</v>
      </c>
      <c r="E20" s="64">
        <f t="shared" ref="E20:E24" si="1">(D20/D$19)*100</f>
        <v>0</v>
      </c>
    </row>
    <row r="21" spans="1:5" x14ac:dyDescent="0.25">
      <c r="A21" s="3"/>
      <c r="B21" s="11" t="s">
        <v>26</v>
      </c>
      <c r="C21" s="4"/>
      <c r="D21" s="16">
        <v>6</v>
      </c>
      <c r="E21" s="64">
        <f t="shared" si="1"/>
        <v>5.6603773584905666</v>
      </c>
    </row>
    <row r="22" spans="1:5" x14ac:dyDescent="0.25">
      <c r="A22" s="3"/>
      <c r="B22" s="11" t="s">
        <v>27</v>
      </c>
      <c r="C22" s="4"/>
      <c r="D22" s="15">
        <v>67</v>
      </c>
      <c r="E22" s="64">
        <f t="shared" si="1"/>
        <v>63.20754716981132</v>
      </c>
    </row>
    <row r="23" spans="1:5" x14ac:dyDescent="0.25">
      <c r="A23" s="3"/>
      <c r="B23" s="11" t="s">
        <v>28</v>
      </c>
      <c r="C23" s="4"/>
      <c r="D23" s="16">
        <v>33</v>
      </c>
      <c r="E23" s="64">
        <f t="shared" si="1"/>
        <v>31.132075471698112</v>
      </c>
    </row>
    <row r="24" spans="1:5" ht="15.75" thickBot="1" x14ac:dyDescent="0.3">
      <c r="A24" s="30"/>
      <c r="B24" s="33" t="s">
        <v>29</v>
      </c>
      <c r="C24" s="32"/>
      <c r="D24" s="10">
        <v>0</v>
      </c>
      <c r="E24" s="64">
        <f t="shared" si="1"/>
        <v>0</v>
      </c>
    </row>
    <row r="25" spans="1:5" ht="16.5" thickTop="1" x14ac:dyDescent="0.25">
      <c r="A25" s="39" t="s">
        <v>30</v>
      </c>
      <c r="B25" s="40"/>
      <c r="C25" s="41"/>
      <c r="D25" s="42">
        <v>106</v>
      </c>
      <c r="E25" s="54" t="s">
        <v>0</v>
      </c>
    </row>
    <row r="26" spans="1:5" x14ac:dyDescent="0.25">
      <c r="A26" s="3"/>
      <c r="B26" s="11" t="s">
        <v>132</v>
      </c>
      <c r="C26" s="11"/>
      <c r="D26" s="15">
        <v>76</v>
      </c>
      <c r="E26" s="63">
        <f>(D26/D$25)*100</f>
        <v>71.698113207547166</v>
      </c>
    </row>
    <row r="27" spans="1:5" x14ac:dyDescent="0.25">
      <c r="A27" s="3"/>
      <c r="B27" s="11" t="s">
        <v>31</v>
      </c>
      <c r="C27" s="11"/>
      <c r="D27" s="16">
        <v>18</v>
      </c>
      <c r="E27" s="64">
        <f>(D27/D$25)*100</f>
        <v>16.981132075471699</v>
      </c>
    </row>
    <row r="28" spans="1:5" ht="15.75" thickBot="1" x14ac:dyDescent="0.3">
      <c r="A28" s="30"/>
      <c r="B28" s="34" t="s">
        <v>32</v>
      </c>
      <c r="C28" s="35"/>
      <c r="D28" s="10">
        <v>12</v>
      </c>
      <c r="E28" s="64">
        <f t="shared" ref="E28" si="2">(D28/D$25)*100</f>
        <v>11.320754716981133</v>
      </c>
    </row>
    <row r="29" spans="1:5" ht="16.5" thickTop="1" x14ac:dyDescent="0.25">
      <c r="A29" s="43" t="s">
        <v>34</v>
      </c>
      <c r="B29" s="44"/>
      <c r="C29" s="45"/>
      <c r="D29" s="42">
        <v>106</v>
      </c>
      <c r="E29" s="54" t="s">
        <v>0</v>
      </c>
    </row>
    <row r="30" spans="1:5" x14ac:dyDescent="0.25">
      <c r="A30" s="3"/>
      <c r="B30" s="11" t="s">
        <v>35</v>
      </c>
      <c r="C30" s="4"/>
      <c r="D30" s="15">
        <v>103</v>
      </c>
      <c r="E30" s="63">
        <f>(D30/D$29)*100</f>
        <v>97.169811320754718</v>
      </c>
    </row>
    <row r="31" spans="1:5" ht="15.75" thickBot="1" x14ac:dyDescent="0.3">
      <c r="A31" s="30"/>
      <c r="B31" s="33" t="s">
        <v>36</v>
      </c>
      <c r="C31" s="32"/>
      <c r="D31" s="10">
        <v>3</v>
      </c>
      <c r="E31" s="64">
        <f>(D31/D$29)*100</f>
        <v>2.8301886792452833</v>
      </c>
    </row>
    <row r="32" spans="1:5" ht="16.5" thickTop="1" x14ac:dyDescent="0.25">
      <c r="A32" s="43" t="s">
        <v>33</v>
      </c>
      <c r="B32" s="44"/>
      <c r="C32" s="45"/>
      <c r="D32" s="42">
        <v>121</v>
      </c>
      <c r="E32" s="54" t="s">
        <v>0</v>
      </c>
    </row>
    <row r="33" spans="1:5" x14ac:dyDescent="0.25">
      <c r="A33" s="3"/>
      <c r="B33" s="11" t="s">
        <v>37</v>
      </c>
      <c r="C33" s="4"/>
      <c r="D33" s="16">
        <v>16</v>
      </c>
      <c r="E33" s="62">
        <f t="shared" ref="E33:E39" si="3">(D33/D$32)*100</f>
        <v>13.223140495867769</v>
      </c>
    </row>
    <row r="34" spans="1:5" x14ac:dyDescent="0.25">
      <c r="A34" s="3"/>
      <c r="B34" s="11" t="s">
        <v>38</v>
      </c>
      <c r="C34" s="4"/>
      <c r="D34" s="16">
        <v>13</v>
      </c>
      <c r="E34" s="62">
        <f t="shared" si="3"/>
        <v>10.743801652892563</v>
      </c>
    </row>
    <row r="35" spans="1:5" x14ac:dyDescent="0.25">
      <c r="A35" s="3"/>
      <c r="B35" s="11" t="s">
        <v>39</v>
      </c>
      <c r="C35" s="4"/>
      <c r="D35" s="16">
        <v>15</v>
      </c>
      <c r="E35" s="62">
        <f t="shared" si="3"/>
        <v>12.396694214876034</v>
      </c>
    </row>
    <row r="36" spans="1:5" x14ac:dyDescent="0.25">
      <c r="A36" s="3"/>
      <c r="B36" s="11" t="s">
        <v>40</v>
      </c>
      <c r="C36" s="4"/>
      <c r="D36" s="16">
        <v>5</v>
      </c>
      <c r="E36" s="62">
        <f t="shared" si="3"/>
        <v>4.1322314049586781</v>
      </c>
    </row>
    <row r="37" spans="1:5" x14ac:dyDescent="0.25">
      <c r="A37" s="3"/>
      <c r="B37" s="11" t="s">
        <v>41</v>
      </c>
      <c r="C37" s="4"/>
      <c r="D37" s="16">
        <v>14</v>
      </c>
      <c r="E37" s="62">
        <f t="shared" si="3"/>
        <v>11.570247933884298</v>
      </c>
    </row>
    <row r="38" spans="1:5" x14ac:dyDescent="0.25">
      <c r="A38" s="3"/>
      <c r="B38" s="11" t="s">
        <v>42</v>
      </c>
      <c r="C38" s="4"/>
      <c r="D38" s="15">
        <v>58</v>
      </c>
      <c r="E38" s="63">
        <f t="shared" si="3"/>
        <v>47.933884297520663</v>
      </c>
    </row>
    <row r="39" spans="1:5" ht="15.75" thickBot="1" x14ac:dyDescent="0.3">
      <c r="A39" s="30"/>
      <c r="B39" s="33" t="s">
        <v>43</v>
      </c>
      <c r="C39" s="32"/>
      <c r="D39" s="10">
        <v>0</v>
      </c>
      <c r="E39" s="62">
        <f t="shared" si="3"/>
        <v>0</v>
      </c>
    </row>
    <row r="40" spans="1:5" ht="16.5" thickTop="1" x14ac:dyDescent="0.25">
      <c r="A40" s="43" t="s">
        <v>44</v>
      </c>
      <c r="B40" s="44"/>
      <c r="C40" s="45"/>
      <c r="D40" s="42">
        <v>106</v>
      </c>
      <c r="E40" s="54" t="s">
        <v>0</v>
      </c>
    </row>
    <row r="41" spans="1:5" x14ac:dyDescent="0.25">
      <c r="A41" s="3"/>
      <c r="B41" s="11" t="s">
        <v>45</v>
      </c>
      <c r="C41" s="4"/>
      <c r="D41" s="16">
        <v>1</v>
      </c>
      <c r="E41" s="62">
        <f>(D41/D$40)*100</f>
        <v>0.94339622641509435</v>
      </c>
    </row>
    <row r="42" spans="1:5" x14ac:dyDescent="0.25">
      <c r="A42" s="3"/>
      <c r="B42" s="11" t="s">
        <v>46</v>
      </c>
      <c r="C42" s="4"/>
      <c r="D42" s="16">
        <v>0</v>
      </c>
      <c r="E42" s="62">
        <f t="shared" ref="E42:E46" si="4">(D42/D$40)*100</f>
        <v>0</v>
      </c>
    </row>
    <row r="43" spans="1:5" x14ac:dyDescent="0.25">
      <c r="A43" s="3"/>
      <c r="B43" s="11" t="s">
        <v>47</v>
      </c>
      <c r="C43" s="4"/>
      <c r="D43" s="16">
        <v>5</v>
      </c>
      <c r="E43" s="62">
        <f t="shared" si="4"/>
        <v>4.716981132075472</v>
      </c>
    </row>
    <row r="44" spans="1:5" x14ac:dyDescent="0.25">
      <c r="A44" s="3"/>
      <c r="B44" s="11" t="s">
        <v>48</v>
      </c>
      <c r="C44" s="4"/>
      <c r="D44" s="16">
        <v>0</v>
      </c>
      <c r="E44" s="62">
        <f t="shared" si="4"/>
        <v>0</v>
      </c>
    </row>
    <row r="45" spans="1:5" x14ac:dyDescent="0.25">
      <c r="A45" s="3"/>
      <c r="B45" s="11" t="s">
        <v>43</v>
      </c>
      <c r="C45" s="4"/>
      <c r="D45" s="16">
        <v>0</v>
      </c>
      <c r="E45" s="62">
        <f t="shared" si="4"/>
        <v>0</v>
      </c>
    </row>
    <row r="46" spans="1:5" ht="15.75" thickBot="1" x14ac:dyDescent="0.3">
      <c r="A46" s="30"/>
      <c r="B46" s="11" t="s">
        <v>42</v>
      </c>
      <c r="C46" s="32"/>
      <c r="D46" s="36">
        <v>100</v>
      </c>
      <c r="E46" s="63">
        <f t="shared" si="4"/>
        <v>94.339622641509436</v>
      </c>
    </row>
    <row r="47" spans="1:5" ht="16.5" thickTop="1" x14ac:dyDescent="0.25">
      <c r="A47" s="39" t="s">
        <v>49</v>
      </c>
      <c r="B47" s="40"/>
      <c r="C47" s="41"/>
      <c r="D47" s="66">
        <v>106</v>
      </c>
      <c r="E47" s="54" t="s">
        <v>0</v>
      </c>
    </row>
    <row r="48" spans="1:5" x14ac:dyDescent="0.25">
      <c r="A48" s="3"/>
      <c r="B48" s="11" t="s">
        <v>35</v>
      </c>
      <c r="C48" s="4"/>
      <c r="D48" s="28">
        <v>37</v>
      </c>
      <c r="E48" s="62">
        <f>(D48/D$47)*100</f>
        <v>34.905660377358487</v>
      </c>
    </row>
    <row r="49" spans="1:8" ht="15.75" thickBot="1" x14ac:dyDescent="0.3">
      <c r="A49" s="3"/>
      <c r="B49" s="11" t="s">
        <v>36</v>
      </c>
      <c r="C49" s="32"/>
      <c r="D49" s="36">
        <v>69</v>
      </c>
      <c r="E49" s="87">
        <f>(D49/D$47)*100</f>
        <v>65.094339622641513</v>
      </c>
    </row>
    <row r="50" spans="1:8" ht="15.75" thickTop="1" x14ac:dyDescent="0.25">
      <c r="A50" s="3"/>
      <c r="B50" s="11" t="s">
        <v>50</v>
      </c>
      <c r="C50" s="69" t="s">
        <v>51</v>
      </c>
      <c r="D50" s="70">
        <v>13</v>
      </c>
      <c r="E50" s="74">
        <f>(D50/21)*100</f>
        <v>61.904761904761905</v>
      </c>
    </row>
    <row r="51" spans="1:8" x14ac:dyDescent="0.25">
      <c r="A51" s="3"/>
      <c r="B51" s="4"/>
      <c r="C51" s="12" t="s">
        <v>8</v>
      </c>
      <c r="D51" s="16">
        <v>2</v>
      </c>
      <c r="E51" s="67">
        <f t="shared" ref="E51:E55" si="5">(D51/21)*100</f>
        <v>9.5238095238095237</v>
      </c>
    </row>
    <row r="52" spans="1:8" x14ac:dyDescent="0.25">
      <c r="A52" s="3"/>
      <c r="B52" s="4"/>
      <c r="C52" s="12" t="s">
        <v>9</v>
      </c>
      <c r="D52" s="16">
        <v>2</v>
      </c>
      <c r="E52" s="62">
        <f t="shared" si="5"/>
        <v>9.5238095238095237</v>
      </c>
    </row>
    <row r="53" spans="1:8" x14ac:dyDescent="0.25">
      <c r="A53" s="3"/>
      <c r="B53" s="4"/>
      <c r="C53" s="12" t="s">
        <v>52</v>
      </c>
      <c r="D53" s="16">
        <v>2</v>
      </c>
      <c r="E53" s="73">
        <f t="shared" si="5"/>
        <v>9.5238095238095237</v>
      </c>
    </row>
    <row r="54" spans="1:8" x14ac:dyDescent="0.25">
      <c r="A54" s="3"/>
      <c r="B54" s="4"/>
      <c r="C54" s="12" t="s">
        <v>53</v>
      </c>
      <c r="D54" s="17">
        <v>1</v>
      </c>
      <c r="E54" s="73">
        <f t="shared" si="5"/>
        <v>4.7619047619047619</v>
      </c>
    </row>
    <row r="55" spans="1:8" ht="15.75" thickBot="1" x14ac:dyDescent="0.3">
      <c r="A55" s="30"/>
      <c r="B55" s="32"/>
      <c r="C55" s="37" t="s">
        <v>54</v>
      </c>
      <c r="D55" s="47">
        <v>1</v>
      </c>
      <c r="E55" s="73">
        <f t="shared" si="5"/>
        <v>4.7619047619047619</v>
      </c>
    </row>
    <row r="56" spans="1:8" ht="16.5" thickTop="1" x14ac:dyDescent="0.25">
      <c r="A56" s="43" t="s">
        <v>55</v>
      </c>
      <c r="B56" s="44"/>
      <c r="C56" s="45"/>
      <c r="D56" s="66">
        <v>131</v>
      </c>
      <c r="E56" s="54"/>
    </row>
    <row r="57" spans="1:8" x14ac:dyDescent="0.25">
      <c r="A57" s="3"/>
      <c r="B57" s="11" t="s">
        <v>35</v>
      </c>
      <c r="C57" s="4"/>
      <c r="D57" s="16">
        <v>89</v>
      </c>
      <c r="E57" s="62">
        <f>(D57/D$56)*100</f>
        <v>67.938931297709928</v>
      </c>
    </row>
    <row r="58" spans="1:8" x14ac:dyDescent="0.25">
      <c r="A58" s="3"/>
      <c r="B58" s="11" t="s">
        <v>36</v>
      </c>
      <c r="C58" s="4"/>
      <c r="D58" s="16">
        <v>17</v>
      </c>
      <c r="E58" s="62">
        <f t="shared" ref="E58:E63" si="6">(D58/D$56)*100</f>
        <v>12.977099236641221</v>
      </c>
      <c r="H58" s="9"/>
    </row>
    <row r="59" spans="1:8" x14ac:dyDescent="0.25">
      <c r="A59" s="3"/>
      <c r="B59" s="11" t="s">
        <v>56</v>
      </c>
      <c r="C59" s="4"/>
      <c r="D59" s="15">
        <v>66</v>
      </c>
      <c r="E59" s="63">
        <f t="shared" si="6"/>
        <v>50.381679389312971</v>
      </c>
      <c r="H59" s="9"/>
    </row>
    <row r="60" spans="1:8" x14ac:dyDescent="0.25">
      <c r="A60" s="3"/>
      <c r="B60" s="11" t="s">
        <v>59</v>
      </c>
      <c r="C60" s="22"/>
      <c r="D60" s="16">
        <v>28</v>
      </c>
      <c r="E60" s="62">
        <f t="shared" si="6"/>
        <v>21.374045801526716</v>
      </c>
    </row>
    <row r="61" spans="1:8" x14ac:dyDescent="0.25">
      <c r="A61" s="3"/>
      <c r="B61" s="11" t="s">
        <v>57</v>
      </c>
      <c r="C61" s="4"/>
      <c r="D61" s="16">
        <v>12</v>
      </c>
      <c r="E61" s="62">
        <f t="shared" si="6"/>
        <v>9.1603053435114496</v>
      </c>
    </row>
    <row r="62" spans="1:8" x14ac:dyDescent="0.25">
      <c r="A62" s="3"/>
      <c r="B62" s="11" t="s">
        <v>58</v>
      </c>
      <c r="C62" s="4"/>
      <c r="D62" s="16">
        <v>4</v>
      </c>
      <c r="E62" s="62">
        <f t="shared" si="6"/>
        <v>3.0534351145038165</v>
      </c>
    </row>
    <row r="63" spans="1:8" ht="15.75" thickBot="1" x14ac:dyDescent="0.3">
      <c r="A63" s="30"/>
      <c r="B63" s="33" t="s">
        <v>43</v>
      </c>
      <c r="C63" s="32"/>
      <c r="D63" s="10">
        <v>0</v>
      </c>
      <c r="E63" s="62">
        <f t="shared" si="6"/>
        <v>0</v>
      </c>
    </row>
    <row r="64" spans="1:8" ht="16.5" thickTop="1" x14ac:dyDescent="0.25">
      <c r="A64" s="43" t="s">
        <v>60</v>
      </c>
      <c r="B64" s="44"/>
      <c r="C64" s="45"/>
      <c r="D64" s="66">
        <v>106</v>
      </c>
      <c r="E64" s="54" t="s">
        <v>0</v>
      </c>
    </row>
    <row r="65" spans="1:5" x14ac:dyDescent="0.25">
      <c r="A65" s="3"/>
      <c r="B65" s="11" t="s">
        <v>61</v>
      </c>
      <c r="C65" s="4"/>
      <c r="D65" s="28">
        <v>11</v>
      </c>
      <c r="E65" s="62">
        <f>(D65/D$64)*100</f>
        <v>10.377358490566039</v>
      </c>
    </row>
    <row r="66" spans="1:5" x14ac:dyDescent="0.25">
      <c r="A66" s="3"/>
      <c r="B66" s="11" t="s">
        <v>62</v>
      </c>
      <c r="C66" s="4"/>
      <c r="D66" s="15">
        <v>63</v>
      </c>
      <c r="E66" s="63">
        <f t="shared" ref="E66:E69" si="7">(D66/D$64)*100</f>
        <v>59.433962264150942</v>
      </c>
    </row>
    <row r="67" spans="1:5" x14ac:dyDescent="0.25">
      <c r="A67" s="3"/>
      <c r="B67" s="11" t="s">
        <v>63</v>
      </c>
      <c r="C67" s="4"/>
      <c r="D67" s="16">
        <v>28</v>
      </c>
      <c r="E67" s="62">
        <f t="shared" si="7"/>
        <v>26.415094339622641</v>
      </c>
    </row>
    <row r="68" spans="1:5" x14ac:dyDescent="0.25">
      <c r="A68" s="3"/>
      <c r="B68" s="11" t="s">
        <v>64</v>
      </c>
      <c r="C68" s="4"/>
      <c r="D68" s="16">
        <v>3</v>
      </c>
      <c r="E68" s="62">
        <f t="shared" si="7"/>
        <v>2.8301886792452833</v>
      </c>
    </row>
    <row r="69" spans="1:5" ht="15.75" thickBot="1" x14ac:dyDescent="0.3">
      <c r="A69" s="30"/>
      <c r="B69" s="33" t="s">
        <v>65</v>
      </c>
      <c r="C69" s="32"/>
      <c r="D69" s="10">
        <v>1</v>
      </c>
      <c r="E69" s="62">
        <f t="shared" si="7"/>
        <v>0.94339622641509435</v>
      </c>
    </row>
    <row r="70" spans="1:5" ht="16.5" thickTop="1" x14ac:dyDescent="0.25">
      <c r="A70" s="39" t="s">
        <v>66</v>
      </c>
      <c r="B70" s="40"/>
      <c r="C70" s="41"/>
      <c r="D70" s="66">
        <v>106</v>
      </c>
      <c r="E70" s="54" t="s">
        <v>0</v>
      </c>
    </row>
    <row r="71" spans="1:5" x14ac:dyDescent="0.25">
      <c r="A71" s="3"/>
      <c r="B71" s="11" t="s">
        <v>35</v>
      </c>
      <c r="C71" s="4"/>
      <c r="D71" s="29">
        <v>79</v>
      </c>
      <c r="E71" s="63">
        <f>(D71/D$70)*100</f>
        <v>74.528301886792448</v>
      </c>
    </row>
    <row r="72" spans="1:5" ht="15.75" thickBot="1" x14ac:dyDescent="0.3">
      <c r="A72" s="3"/>
      <c r="B72" s="11" t="s">
        <v>36</v>
      </c>
      <c r="C72" s="32"/>
      <c r="D72" s="10">
        <v>27</v>
      </c>
      <c r="E72" s="68">
        <f>(D72/D$70)*100</f>
        <v>25.471698113207548</v>
      </c>
    </row>
    <row r="73" spans="1:5" ht="15.75" thickTop="1" x14ac:dyDescent="0.25">
      <c r="A73" s="3"/>
      <c r="B73" s="11" t="s">
        <v>67</v>
      </c>
      <c r="C73" s="69" t="s">
        <v>68</v>
      </c>
      <c r="D73" s="70">
        <v>13</v>
      </c>
      <c r="E73" s="88">
        <f>(D73/33)*100</f>
        <v>39.393939393939391</v>
      </c>
    </row>
    <row r="74" spans="1:5" x14ac:dyDescent="0.25">
      <c r="A74" s="3"/>
      <c r="B74" s="4"/>
      <c r="C74" s="12" t="s">
        <v>69</v>
      </c>
      <c r="D74" s="16">
        <v>5</v>
      </c>
      <c r="E74" s="62">
        <f t="shared" ref="E74:E80" si="8">(D74/33)*100</f>
        <v>15.151515151515152</v>
      </c>
    </row>
    <row r="75" spans="1:5" x14ac:dyDescent="0.25">
      <c r="A75" s="3"/>
      <c r="B75" s="4"/>
      <c r="C75" s="12" t="s">
        <v>70</v>
      </c>
      <c r="D75" s="16">
        <v>4</v>
      </c>
      <c r="E75" s="62">
        <f t="shared" si="8"/>
        <v>12.121212121212121</v>
      </c>
    </row>
    <row r="76" spans="1:5" x14ac:dyDescent="0.25">
      <c r="A76" s="3"/>
      <c r="B76" s="4"/>
      <c r="C76" s="12" t="s">
        <v>71</v>
      </c>
      <c r="D76" s="16">
        <v>4</v>
      </c>
      <c r="E76" s="62">
        <f t="shared" si="8"/>
        <v>12.121212121212121</v>
      </c>
    </row>
    <row r="77" spans="1:5" x14ac:dyDescent="0.25">
      <c r="A77" s="3"/>
      <c r="B77" s="4"/>
      <c r="C77" s="12" t="s">
        <v>72</v>
      </c>
      <c r="D77" s="16">
        <v>3</v>
      </c>
      <c r="E77" s="62">
        <f t="shared" si="8"/>
        <v>9.0909090909090917</v>
      </c>
    </row>
    <row r="78" spans="1:5" x14ac:dyDescent="0.25">
      <c r="A78" s="3"/>
      <c r="B78" s="4"/>
      <c r="C78" s="12" t="s">
        <v>73</v>
      </c>
      <c r="D78" s="16">
        <v>2</v>
      </c>
      <c r="E78" s="62">
        <f t="shared" si="8"/>
        <v>6.0606060606060606</v>
      </c>
    </row>
    <row r="79" spans="1:5" x14ac:dyDescent="0.25">
      <c r="A79" s="3"/>
      <c r="B79" s="4"/>
      <c r="C79" s="12" t="s">
        <v>74</v>
      </c>
      <c r="D79" s="17">
        <v>1</v>
      </c>
      <c r="E79" s="62">
        <f t="shared" si="8"/>
        <v>3.0303030303030303</v>
      </c>
    </row>
    <row r="80" spans="1:5" ht="15.75" thickBot="1" x14ac:dyDescent="0.3">
      <c r="A80" s="30"/>
      <c r="B80" s="32"/>
      <c r="C80" s="37" t="s">
        <v>10</v>
      </c>
      <c r="D80" s="17">
        <v>1</v>
      </c>
      <c r="E80" s="71">
        <f t="shared" si="8"/>
        <v>3.0303030303030303</v>
      </c>
    </row>
    <row r="81" spans="1:5" ht="16.5" thickTop="1" x14ac:dyDescent="0.25">
      <c r="A81" s="39" t="s">
        <v>75</v>
      </c>
      <c r="B81" s="40"/>
      <c r="C81" s="40"/>
      <c r="D81" s="102"/>
      <c r="E81" s="54"/>
    </row>
    <row r="82" spans="1:5" x14ac:dyDescent="0.25">
      <c r="A82" s="3"/>
      <c r="B82" s="95" t="s">
        <v>76</v>
      </c>
      <c r="C82" s="95"/>
      <c r="D82" s="101">
        <v>84</v>
      </c>
      <c r="E82" s="53" t="s">
        <v>0</v>
      </c>
    </row>
    <row r="83" spans="1:5" x14ac:dyDescent="0.25">
      <c r="A83" s="3"/>
      <c r="B83" s="4"/>
      <c r="C83" s="5">
        <v>1</v>
      </c>
      <c r="D83" s="15">
        <v>56</v>
      </c>
      <c r="E83" s="63">
        <f>(D83/D$82)*100</f>
        <v>66.666666666666657</v>
      </c>
    </row>
    <row r="84" spans="1:5" x14ac:dyDescent="0.25">
      <c r="A84" s="3"/>
      <c r="B84" s="4"/>
      <c r="C84" s="5">
        <v>2</v>
      </c>
      <c r="D84" s="16">
        <v>10</v>
      </c>
      <c r="E84" s="64">
        <f t="shared" ref="E84:E86" si="9">(D84/D$82)*100</f>
        <v>11.904761904761903</v>
      </c>
    </row>
    <row r="85" spans="1:5" x14ac:dyDescent="0.25">
      <c r="A85" s="3"/>
      <c r="B85" s="4"/>
      <c r="C85" s="5">
        <v>3</v>
      </c>
      <c r="D85" s="16">
        <v>12</v>
      </c>
      <c r="E85" s="64">
        <f t="shared" si="9"/>
        <v>14.285714285714285</v>
      </c>
    </row>
    <row r="86" spans="1:5" x14ac:dyDescent="0.25">
      <c r="A86" s="3"/>
      <c r="B86" s="4"/>
      <c r="C86" s="5">
        <v>4</v>
      </c>
      <c r="D86" s="16">
        <v>2</v>
      </c>
      <c r="E86" s="64">
        <f t="shared" si="9"/>
        <v>2.3809523809523809</v>
      </c>
    </row>
    <row r="87" spans="1:5" ht="15.75" thickBot="1" x14ac:dyDescent="0.3">
      <c r="A87" s="3"/>
      <c r="B87" s="32"/>
      <c r="C87" s="38">
        <v>5</v>
      </c>
      <c r="D87" s="10">
        <v>4</v>
      </c>
      <c r="E87" s="68">
        <f>E10</f>
        <v>14.150943396226415</v>
      </c>
    </row>
    <row r="88" spans="1:5" ht="15.75" thickTop="1" x14ac:dyDescent="0.25">
      <c r="A88" s="3"/>
      <c r="B88" s="75" t="s">
        <v>77</v>
      </c>
      <c r="C88" s="76"/>
      <c r="D88" s="66">
        <v>73</v>
      </c>
      <c r="E88" s="54" t="s">
        <v>0</v>
      </c>
    </row>
    <row r="89" spans="1:5" x14ac:dyDescent="0.25">
      <c r="A89" s="3"/>
      <c r="B89" s="4"/>
      <c r="C89" s="5">
        <v>1</v>
      </c>
      <c r="D89" s="16">
        <v>21</v>
      </c>
      <c r="E89" s="64">
        <f>(D89/D$88)*100</f>
        <v>28.767123287671232</v>
      </c>
    </row>
    <row r="90" spans="1:5" x14ac:dyDescent="0.25">
      <c r="A90" s="3"/>
      <c r="B90" s="4"/>
      <c r="C90" s="5">
        <v>2</v>
      </c>
      <c r="D90" s="15">
        <v>31</v>
      </c>
      <c r="E90" s="63">
        <f t="shared" ref="E90:E93" si="10">(D90/D$88)*100</f>
        <v>42.465753424657535</v>
      </c>
    </row>
    <row r="91" spans="1:5" x14ac:dyDescent="0.25">
      <c r="A91" s="3"/>
      <c r="B91" s="4"/>
      <c r="C91" s="5">
        <v>3</v>
      </c>
      <c r="D91" s="16">
        <v>17</v>
      </c>
      <c r="E91" s="64">
        <f t="shared" si="10"/>
        <v>23.287671232876711</v>
      </c>
    </row>
    <row r="92" spans="1:5" x14ac:dyDescent="0.25">
      <c r="A92" s="3"/>
      <c r="B92" s="4"/>
      <c r="C92" s="5">
        <v>4</v>
      </c>
      <c r="D92" s="16">
        <v>3</v>
      </c>
      <c r="E92" s="64">
        <f t="shared" si="10"/>
        <v>4.10958904109589</v>
      </c>
    </row>
    <row r="93" spans="1:5" ht="15.75" thickBot="1" x14ac:dyDescent="0.3">
      <c r="A93" s="3"/>
      <c r="B93" s="32"/>
      <c r="C93" s="38">
        <v>5</v>
      </c>
      <c r="D93" s="10">
        <v>1</v>
      </c>
      <c r="E93" s="68">
        <f t="shared" si="10"/>
        <v>1.3698630136986301</v>
      </c>
    </row>
    <row r="94" spans="1:5" ht="15.75" thickTop="1" x14ac:dyDescent="0.25">
      <c r="A94" s="3"/>
      <c r="B94" s="75" t="s">
        <v>78</v>
      </c>
      <c r="C94" s="76"/>
      <c r="D94" s="66">
        <v>74</v>
      </c>
      <c r="E94" s="54" t="s">
        <v>0</v>
      </c>
    </row>
    <row r="95" spans="1:5" x14ac:dyDescent="0.25">
      <c r="A95" s="3"/>
      <c r="B95" s="4"/>
      <c r="C95" s="5">
        <v>1</v>
      </c>
      <c r="D95" s="15">
        <v>27</v>
      </c>
      <c r="E95" s="63">
        <f>(D95/D$94)*100</f>
        <v>36.486486486486484</v>
      </c>
    </row>
    <row r="96" spans="1:5" x14ac:dyDescent="0.25">
      <c r="A96" s="3"/>
      <c r="B96" s="4"/>
      <c r="C96" s="5">
        <v>2</v>
      </c>
      <c r="D96" s="16">
        <v>26</v>
      </c>
      <c r="E96" s="64">
        <f t="shared" ref="E96:E99" si="11">(D96/D$94)*100</f>
        <v>35.135135135135137</v>
      </c>
    </row>
    <row r="97" spans="1:5" x14ac:dyDescent="0.25">
      <c r="A97" s="3"/>
      <c r="B97" s="4"/>
      <c r="C97" s="5">
        <v>3</v>
      </c>
      <c r="D97" s="16">
        <v>18</v>
      </c>
      <c r="E97" s="64">
        <f t="shared" si="11"/>
        <v>24.324324324324326</v>
      </c>
    </row>
    <row r="98" spans="1:5" x14ac:dyDescent="0.25">
      <c r="A98" s="3"/>
      <c r="B98" s="4"/>
      <c r="C98" s="5">
        <v>4</v>
      </c>
      <c r="D98" s="16">
        <v>1</v>
      </c>
      <c r="E98" s="64">
        <f t="shared" si="11"/>
        <v>1.3513513513513513</v>
      </c>
    </row>
    <row r="99" spans="1:5" ht="15.75" thickBot="1" x14ac:dyDescent="0.3">
      <c r="A99" s="3"/>
      <c r="B99" s="32"/>
      <c r="C99" s="38">
        <v>5</v>
      </c>
      <c r="D99" s="10">
        <v>2</v>
      </c>
      <c r="E99" s="68">
        <f t="shared" si="11"/>
        <v>2.7027027027027026</v>
      </c>
    </row>
    <row r="100" spans="1:5" ht="15.75" thickTop="1" x14ac:dyDescent="0.25">
      <c r="A100" s="3"/>
      <c r="B100" s="75" t="s">
        <v>79</v>
      </c>
      <c r="C100" s="76"/>
      <c r="D100" s="66">
        <v>75</v>
      </c>
      <c r="E100" s="54" t="s">
        <v>0</v>
      </c>
    </row>
    <row r="101" spans="1:5" x14ac:dyDescent="0.25">
      <c r="A101" s="3"/>
      <c r="B101" s="4"/>
      <c r="C101" s="5">
        <v>1</v>
      </c>
      <c r="D101" s="15">
        <v>33</v>
      </c>
      <c r="E101" s="63">
        <f>(D101/D$100)*100</f>
        <v>44</v>
      </c>
    </row>
    <row r="102" spans="1:5" x14ac:dyDescent="0.25">
      <c r="A102" s="3"/>
      <c r="B102" s="4"/>
      <c r="C102" s="5">
        <v>2</v>
      </c>
      <c r="D102" s="16">
        <v>21</v>
      </c>
      <c r="E102" s="64">
        <f t="shared" ref="E102:E105" si="12">(D102/D$100)*100</f>
        <v>28.000000000000004</v>
      </c>
    </row>
    <row r="103" spans="1:5" x14ac:dyDescent="0.25">
      <c r="A103" s="3"/>
      <c r="B103" s="4"/>
      <c r="C103" s="5">
        <v>3</v>
      </c>
      <c r="D103" s="16">
        <v>13</v>
      </c>
      <c r="E103" s="64">
        <f t="shared" si="12"/>
        <v>17.333333333333336</v>
      </c>
    </row>
    <row r="104" spans="1:5" x14ac:dyDescent="0.25">
      <c r="A104" s="3"/>
      <c r="B104" s="4"/>
      <c r="C104" s="5">
        <v>4</v>
      </c>
      <c r="D104" s="16">
        <v>5</v>
      </c>
      <c r="E104" s="64">
        <f t="shared" si="12"/>
        <v>6.666666666666667</v>
      </c>
    </row>
    <row r="105" spans="1:5" ht="15.75" thickBot="1" x14ac:dyDescent="0.3">
      <c r="A105" s="3"/>
      <c r="B105" s="32"/>
      <c r="C105" s="38">
        <v>5</v>
      </c>
      <c r="D105" s="10">
        <v>3</v>
      </c>
      <c r="E105" s="68">
        <f t="shared" si="12"/>
        <v>4</v>
      </c>
    </row>
    <row r="106" spans="1:5" ht="15.75" thickTop="1" x14ac:dyDescent="0.25">
      <c r="A106" s="3"/>
      <c r="B106" s="75" t="s">
        <v>80</v>
      </c>
      <c r="C106" s="76"/>
      <c r="D106" s="66">
        <v>66</v>
      </c>
      <c r="E106" s="54" t="s">
        <v>0</v>
      </c>
    </row>
    <row r="107" spans="1:5" x14ac:dyDescent="0.25">
      <c r="A107" s="3"/>
      <c r="B107" s="4"/>
      <c r="C107" s="5">
        <v>1</v>
      </c>
      <c r="D107" s="16">
        <v>11</v>
      </c>
      <c r="E107" s="64">
        <f>(D107/D$106)*100</f>
        <v>16.666666666666664</v>
      </c>
    </row>
    <row r="108" spans="1:5" x14ac:dyDescent="0.25">
      <c r="A108" s="3"/>
      <c r="B108" s="4"/>
      <c r="C108" s="5">
        <v>2</v>
      </c>
      <c r="D108" s="16">
        <v>16</v>
      </c>
      <c r="E108" s="64">
        <f t="shared" ref="E108:E111" si="13">(D108/D$106)*100</f>
        <v>24.242424242424242</v>
      </c>
    </row>
    <row r="109" spans="1:5" x14ac:dyDescent="0.25">
      <c r="A109" s="3"/>
      <c r="B109" s="4"/>
      <c r="C109" s="5">
        <v>3</v>
      </c>
      <c r="D109" s="15">
        <v>22</v>
      </c>
      <c r="E109" s="63">
        <f t="shared" si="13"/>
        <v>33.333333333333329</v>
      </c>
    </row>
    <row r="110" spans="1:5" x14ac:dyDescent="0.25">
      <c r="A110" s="3"/>
      <c r="B110" s="4"/>
      <c r="C110" s="5">
        <v>4</v>
      </c>
      <c r="D110" s="16">
        <v>8</v>
      </c>
      <c r="E110" s="64">
        <f t="shared" si="13"/>
        <v>12.121212121212121</v>
      </c>
    </row>
    <row r="111" spans="1:5" ht="15.75" thickBot="1" x14ac:dyDescent="0.3">
      <c r="A111" s="3"/>
      <c r="B111" s="32"/>
      <c r="C111" s="38">
        <v>5</v>
      </c>
      <c r="D111" s="10">
        <v>9</v>
      </c>
      <c r="E111" s="68">
        <f t="shared" si="13"/>
        <v>13.636363636363635</v>
      </c>
    </row>
    <row r="112" spans="1:5" ht="15.75" thickTop="1" x14ac:dyDescent="0.25">
      <c r="A112" s="3"/>
      <c r="B112" s="75" t="s">
        <v>81</v>
      </c>
      <c r="C112" s="77"/>
      <c r="D112" s="66">
        <v>60</v>
      </c>
      <c r="E112" s="54" t="s">
        <v>0</v>
      </c>
    </row>
    <row r="113" spans="1:5" x14ac:dyDescent="0.25">
      <c r="A113" s="3"/>
      <c r="B113" s="4"/>
      <c r="C113" s="5">
        <v>1</v>
      </c>
      <c r="D113" s="16">
        <v>10</v>
      </c>
      <c r="E113" s="64">
        <f>(D113/D$112)*100</f>
        <v>16.666666666666664</v>
      </c>
    </row>
    <row r="114" spans="1:5" x14ac:dyDescent="0.25">
      <c r="A114" s="3"/>
      <c r="B114" s="4"/>
      <c r="C114" s="5">
        <v>2</v>
      </c>
      <c r="D114" s="16">
        <v>11</v>
      </c>
      <c r="E114" s="64">
        <f t="shared" ref="E114:E117" si="14">(D114/D$112)*100</f>
        <v>18.333333333333332</v>
      </c>
    </row>
    <row r="115" spans="1:5" x14ac:dyDescent="0.25">
      <c r="A115" s="3"/>
      <c r="B115" s="4"/>
      <c r="C115" s="5">
        <v>3</v>
      </c>
      <c r="D115" s="16">
        <v>13</v>
      </c>
      <c r="E115" s="64">
        <f t="shared" si="14"/>
        <v>21.666666666666668</v>
      </c>
    </row>
    <row r="116" spans="1:5" x14ac:dyDescent="0.25">
      <c r="A116" s="3"/>
      <c r="B116" s="4"/>
      <c r="C116" s="5">
        <v>4</v>
      </c>
      <c r="D116" s="15">
        <v>19</v>
      </c>
      <c r="E116" s="63">
        <f t="shared" si="14"/>
        <v>31.666666666666664</v>
      </c>
    </row>
    <row r="117" spans="1:5" ht="15.75" thickBot="1" x14ac:dyDescent="0.3">
      <c r="A117" s="3"/>
      <c r="B117" s="32"/>
      <c r="C117" s="38">
        <v>5</v>
      </c>
      <c r="D117" s="10">
        <v>7</v>
      </c>
      <c r="E117" s="68">
        <f t="shared" si="14"/>
        <v>11.666666666666666</v>
      </c>
    </row>
    <row r="118" spans="1:5" ht="15.75" thickTop="1" x14ac:dyDescent="0.25">
      <c r="A118" s="3"/>
      <c r="B118" s="75" t="s">
        <v>82</v>
      </c>
      <c r="C118" s="75"/>
      <c r="D118" s="66">
        <v>56</v>
      </c>
      <c r="E118" s="54" t="s">
        <v>0</v>
      </c>
    </row>
    <row r="119" spans="1:5" x14ac:dyDescent="0.25">
      <c r="A119" s="3"/>
      <c r="B119" s="4"/>
      <c r="C119" s="5">
        <v>1</v>
      </c>
      <c r="D119" s="29">
        <v>16</v>
      </c>
      <c r="E119" s="63">
        <f>(D119/D$118)*100</f>
        <v>28.571428571428569</v>
      </c>
    </row>
    <row r="120" spans="1:5" x14ac:dyDescent="0.25">
      <c r="A120" s="3"/>
      <c r="B120" s="4"/>
      <c r="C120" s="5">
        <v>2</v>
      </c>
      <c r="D120" s="16">
        <v>15</v>
      </c>
      <c r="E120" s="64">
        <f t="shared" ref="E120:E123" si="15">(D120/D$118)*100</f>
        <v>26.785714285714285</v>
      </c>
    </row>
    <row r="121" spans="1:5" x14ac:dyDescent="0.25">
      <c r="A121" s="3"/>
      <c r="B121" s="4"/>
      <c r="C121" s="5">
        <v>3</v>
      </c>
      <c r="D121" s="16">
        <v>8</v>
      </c>
      <c r="E121" s="64">
        <f t="shared" si="15"/>
        <v>14.285714285714285</v>
      </c>
    </row>
    <row r="122" spans="1:5" x14ac:dyDescent="0.25">
      <c r="A122" s="3"/>
      <c r="B122" s="4"/>
      <c r="C122" s="5">
        <v>4</v>
      </c>
      <c r="D122" s="16">
        <v>10</v>
      </c>
      <c r="E122" s="64">
        <f t="shared" si="15"/>
        <v>17.857142857142858</v>
      </c>
    </row>
    <row r="123" spans="1:5" ht="15.75" thickBot="1" x14ac:dyDescent="0.3">
      <c r="A123" s="3"/>
      <c r="B123" s="32"/>
      <c r="C123" s="38">
        <v>5</v>
      </c>
      <c r="D123" s="10">
        <v>7</v>
      </c>
      <c r="E123" s="68">
        <f t="shared" si="15"/>
        <v>12.5</v>
      </c>
    </row>
    <row r="124" spans="1:5" ht="15.75" thickTop="1" x14ac:dyDescent="0.25">
      <c r="A124" s="3"/>
      <c r="B124" s="75" t="s">
        <v>83</v>
      </c>
      <c r="C124" s="75"/>
      <c r="D124" s="66">
        <v>81</v>
      </c>
      <c r="E124" s="54" t="s">
        <v>0</v>
      </c>
    </row>
    <row r="125" spans="1:5" x14ac:dyDescent="0.25">
      <c r="A125" s="3"/>
      <c r="B125" s="4"/>
      <c r="C125" s="5">
        <v>1</v>
      </c>
      <c r="D125" s="15">
        <v>33</v>
      </c>
      <c r="E125" s="63">
        <f>(D125/D$124)*100</f>
        <v>40.74074074074074</v>
      </c>
    </row>
    <row r="126" spans="1:5" x14ac:dyDescent="0.25">
      <c r="A126" s="3"/>
      <c r="B126" s="4"/>
      <c r="C126" s="5">
        <v>2</v>
      </c>
      <c r="D126" s="16">
        <v>25</v>
      </c>
      <c r="E126" s="64">
        <f t="shared" ref="E126:E129" si="16">(D126/D$124)*100</f>
        <v>30.864197530864196</v>
      </c>
    </row>
    <row r="127" spans="1:5" x14ac:dyDescent="0.25">
      <c r="A127" s="3"/>
      <c r="B127" s="4"/>
      <c r="C127" s="5">
        <v>3</v>
      </c>
      <c r="D127" s="16">
        <v>12</v>
      </c>
      <c r="E127" s="64">
        <f t="shared" si="16"/>
        <v>14.814814814814813</v>
      </c>
    </row>
    <row r="128" spans="1:5" x14ac:dyDescent="0.25">
      <c r="A128" s="3"/>
      <c r="B128" s="4"/>
      <c r="C128" s="5">
        <v>4</v>
      </c>
      <c r="D128" s="16">
        <v>8</v>
      </c>
      <c r="E128" s="64">
        <f t="shared" si="16"/>
        <v>9.8765432098765427</v>
      </c>
    </row>
    <row r="129" spans="1:5" ht="15.75" thickBot="1" x14ac:dyDescent="0.3">
      <c r="A129" s="3"/>
      <c r="B129" s="32"/>
      <c r="C129" s="38">
        <v>5</v>
      </c>
      <c r="D129" s="10">
        <v>3</v>
      </c>
      <c r="E129" s="68">
        <f t="shared" si="16"/>
        <v>3.7037037037037033</v>
      </c>
    </row>
    <row r="130" spans="1:5" ht="15.75" thickTop="1" x14ac:dyDescent="0.25">
      <c r="A130" s="3"/>
      <c r="B130" s="75" t="s">
        <v>84</v>
      </c>
      <c r="C130" s="76"/>
      <c r="D130" s="66">
        <v>83</v>
      </c>
      <c r="E130" s="54" t="s">
        <v>0</v>
      </c>
    </row>
    <row r="131" spans="1:5" x14ac:dyDescent="0.25">
      <c r="A131" s="3"/>
      <c r="B131" s="4"/>
      <c r="C131" s="5">
        <v>1</v>
      </c>
      <c r="D131" s="15">
        <v>31</v>
      </c>
      <c r="E131" s="63">
        <f>(D131/D$130)*100</f>
        <v>37.349397590361441</v>
      </c>
    </row>
    <row r="132" spans="1:5" x14ac:dyDescent="0.25">
      <c r="A132" s="3"/>
      <c r="B132" s="4"/>
      <c r="C132" s="5">
        <v>2</v>
      </c>
      <c r="D132" s="16">
        <v>23</v>
      </c>
      <c r="E132" s="64">
        <f t="shared" ref="E132:E135" si="17">(D132/D$130)*100</f>
        <v>27.710843373493976</v>
      </c>
    </row>
    <row r="133" spans="1:5" x14ac:dyDescent="0.25">
      <c r="A133" s="3"/>
      <c r="B133" s="4"/>
      <c r="C133" s="5">
        <v>3</v>
      </c>
      <c r="D133" s="16">
        <v>17</v>
      </c>
      <c r="E133" s="64">
        <f t="shared" si="17"/>
        <v>20.481927710843372</v>
      </c>
    </row>
    <row r="134" spans="1:5" x14ac:dyDescent="0.25">
      <c r="A134" s="3"/>
      <c r="B134" s="4"/>
      <c r="C134" s="5">
        <v>4</v>
      </c>
      <c r="D134" s="16">
        <v>8</v>
      </c>
      <c r="E134" s="64">
        <f t="shared" si="17"/>
        <v>9.6385542168674707</v>
      </c>
    </row>
    <row r="135" spans="1:5" ht="15.75" thickBot="1" x14ac:dyDescent="0.3">
      <c r="A135" s="3"/>
      <c r="B135" s="32"/>
      <c r="C135" s="38">
        <v>5</v>
      </c>
      <c r="D135" s="10">
        <v>4</v>
      </c>
      <c r="E135" s="68">
        <f t="shared" si="17"/>
        <v>4.8192771084337354</v>
      </c>
    </row>
    <row r="136" spans="1:5" ht="15.75" thickTop="1" x14ac:dyDescent="0.25">
      <c r="A136" s="3"/>
      <c r="B136" s="75" t="s">
        <v>85</v>
      </c>
      <c r="C136" s="75"/>
      <c r="D136" s="66">
        <v>70</v>
      </c>
      <c r="E136" s="54" t="s">
        <v>0</v>
      </c>
    </row>
    <row r="137" spans="1:5" x14ac:dyDescent="0.25">
      <c r="A137" s="3"/>
      <c r="B137" s="4"/>
      <c r="C137" s="5">
        <v>1</v>
      </c>
      <c r="D137" s="15">
        <v>33</v>
      </c>
      <c r="E137" s="63">
        <f>(D137/D$136)*100</f>
        <v>47.142857142857139</v>
      </c>
    </row>
    <row r="138" spans="1:5" x14ac:dyDescent="0.25">
      <c r="A138" s="3"/>
      <c r="B138" s="4"/>
      <c r="C138" s="5">
        <v>2</v>
      </c>
      <c r="D138" s="16">
        <v>11</v>
      </c>
      <c r="E138" s="64">
        <f t="shared" ref="E138:E141" si="18">(D138/D$136)*100</f>
        <v>15.714285714285714</v>
      </c>
    </row>
    <row r="139" spans="1:5" x14ac:dyDescent="0.25">
      <c r="A139" s="3"/>
      <c r="B139" s="4"/>
      <c r="C139" s="5">
        <v>3</v>
      </c>
      <c r="D139" s="16">
        <v>18</v>
      </c>
      <c r="E139" s="64">
        <f t="shared" si="18"/>
        <v>25.714285714285712</v>
      </c>
    </row>
    <row r="140" spans="1:5" x14ac:dyDescent="0.25">
      <c r="A140" s="3"/>
      <c r="B140" s="4"/>
      <c r="C140" s="5">
        <v>4</v>
      </c>
      <c r="D140" s="16">
        <v>5</v>
      </c>
      <c r="E140" s="64">
        <f t="shared" si="18"/>
        <v>7.1428571428571423</v>
      </c>
    </row>
    <row r="141" spans="1:5" ht="15.75" thickBot="1" x14ac:dyDescent="0.3">
      <c r="A141" s="3"/>
      <c r="B141" s="32"/>
      <c r="C141" s="38">
        <v>5</v>
      </c>
      <c r="D141" s="10">
        <v>3</v>
      </c>
      <c r="E141" s="68">
        <f t="shared" si="18"/>
        <v>4.2857142857142856</v>
      </c>
    </row>
    <row r="142" spans="1:5" ht="15.75" thickTop="1" x14ac:dyDescent="0.25">
      <c r="A142" s="3"/>
      <c r="B142" s="75" t="s">
        <v>86</v>
      </c>
      <c r="C142" s="76"/>
      <c r="D142" s="66">
        <v>69</v>
      </c>
      <c r="E142" s="54" t="s">
        <v>0</v>
      </c>
    </row>
    <row r="143" spans="1:5" x14ac:dyDescent="0.25">
      <c r="A143" s="3"/>
      <c r="B143" s="4"/>
      <c r="C143" s="5">
        <v>1</v>
      </c>
      <c r="D143" s="16">
        <v>17</v>
      </c>
      <c r="E143" s="64">
        <f>(D143/D$142)*100</f>
        <v>24.637681159420293</v>
      </c>
    </row>
    <row r="144" spans="1:5" x14ac:dyDescent="0.25">
      <c r="A144" s="3"/>
      <c r="B144" s="4"/>
      <c r="C144" s="5">
        <v>2</v>
      </c>
      <c r="D144" s="16">
        <v>16</v>
      </c>
      <c r="E144" s="64">
        <f t="shared" ref="E144:E147" si="19">(D144/D$142)*100</f>
        <v>23.188405797101449</v>
      </c>
    </row>
    <row r="145" spans="1:5" x14ac:dyDescent="0.25">
      <c r="A145" s="3"/>
      <c r="B145" s="4"/>
      <c r="C145" s="5">
        <v>3</v>
      </c>
      <c r="D145" s="15">
        <v>21</v>
      </c>
      <c r="E145" s="63">
        <f t="shared" si="19"/>
        <v>30.434782608695656</v>
      </c>
    </row>
    <row r="146" spans="1:5" x14ac:dyDescent="0.25">
      <c r="A146" s="3"/>
      <c r="B146" s="4"/>
      <c r="C146" s="5">
        <v>4</v>
      </c>
      <c r="D146" s="16">
        <v>14</v>
      </c>
      <c r="E146" s="64">
        <f t="shared" si="19"/>
        <v>20.289855072463769</v>
      </c>
    </row>
    <row r="147" spans="1:5" ht="15.75" thickBot="1" x14ac:dyDescent="0.3">
      <c r="A147" s="3"/>
      <c r="B147" s="32"/>
      <c r="C147" s="38">
        <v>5</v>
      </c>
      <c r="D147" s="10">
        <v>1</v>
      </c>
      <c r="E147" s="68">
        <f t="shared" si="19"/>
        <v>1.4492753623188406</v>
      </c>
    </row>
    <row r="148" spans="1:5" ht="15.75" thickTop="1" x14ac:dyDescent="0.25">
      <c r="A148" s="3"/>
      <c r="B148" s="75" t="s">
        <v>87</v>
      </c>
      <c r="C148" s="76"/>
      <c r="D148" s="66">
        <v>66</v>
      </c>
      <c r="E148" s="54" t="s">
        <v>0</v>
      </c>
    </row>
    <row r="149" spans="1:5" x14ac:dyDescent="0.25">
      <c r="A149" s="3"/>
      <c r="B149" s="4"/>
      <c r="C149" s="5">
        <v>1</v>
      </c>
      <c r="D149" s="16">
        <v>13</v>
      </c>
      <c r="E149" s="64">
        <f>(D149/D$148)*100</f>
        <v>19.696969696969695</v>
      </c>
    </row>
    <row r="150" spans="1:5" x14ac:dyDescent="0.25">
      <c r="A150" s="3"/>
      <c r="B150" s="4"/>
      <c r="C150" s="5">
        <v>2</v>
      </c>
      <c r="D150" s="15">
        <v>19</v>
      </c>
      <c r="E150" s="63">
        <f t="shared" ref="E150:E153" si="20">(D150/D$148)*100</f>
        <v>28.787878787878789</v>
      </c>
    </row>
    <row r="151" spans="1:5" x14ac:dyDescent="0.25">
      <c r="A151" s="3"/>
      <c r="B151" s="4"/>
      <c r="C151" s="5">
        <v>3</v>
      </c>
      <c r="D151" s="16">
        <v>17</v>
      </c>
      <c r="E151" s="64">
        <f t="shared" si="20"/>
        <v>25.757575757575758</v>
      </c>
    </row>
    <row r="152" spans="1:5" x14ac:dyDescent="0.25">
      <c r="A152" s="3"/>
      <c r="B152" s="4"/>
      <c r="C152" s="5">
        <v>4</v>
      </c>
      <c r="D152" s="16">
        <v>9</v>
      </c>
      <c r="E152" s="64">
        <f t="shared" si="20"/>
        <v>13.636363636363635</v>
      </c>
    </row>
    <row r="153" spans="1:5" ht="15.75" thickBot="1" x14ac:dyDescent="0.3">
      <c r="A153" s="3"/>
      <c r="B153" s="32"/>
      <c r="C153" s="38">
        <v>5</v>
      </c>
      <c r="D153" s="10">
        <v>8</v>
      </c>
      <c r="E153" s="68">
        <f t="shared" si="20"/>
        <v>12.121212121212121</v>
      </c>
    </row>
    <row r="154" spans="1:5" ht="15.75" thickTop="1" x14ac:dyDescent="0.25">
      <c r="A154" s="3"/>
      <c r="B154" s="75" t="s">
        <v>88</v>
      </c>
      <c r="C154" s="76"/>
      <c r="D154" s="66">
        <v>69</v>
      </c>
      <c r="E154" s="54" t="s">
        <v>0</v>
      </c>
    </row>
    <row r="155" spans="1:5" x14ac:dyDescent="0.25">
      <c r="A155" s="3"/>
      <c r="B155" s="4"/>
      <c r="C155" s="5">
        <v>1</v>
      </c>
      <c r="D155" s="15">
        <v>28</v>
      </c>
      <c r="E155" s="63">
        <f>(D155/D$154)*100</f>
        <v>40.579710144927539</v>
      </c>
    </row>
    <row r="156" spans="1:5" x14ac:dyDescent="0.25">
      <c r="A156" s="3"/>
      <c r="B156" s="4"/>
      <c r="C156" s="5">
        <v>2</v>
      </c>
      <c r="D156" s="16">
        <v>20</v>
      </c>
      <c r="E156" s="64">
        <f t="shared" ref="E156:E159" si="21">(D156/D$154)*100</f>
        <v>28.985507246376812</v>
      </c>
    </row>
    <row r="157" spans="1:5" x14ac:dyDescent="0.25">
      <c r="A157" s="3"/>
      <c r="B157" s="4"/>
      <c r="C157" s="5">
        <v>3</v>
      </c>
      <c r="D157" s="16">
        <v>12</v>
      </c>
      <c r="E157" s="64">
        <f t="shared" si="21"/>
        <v>17.391304347826086</v>
      </c>
    </row>
    <row r="158" spans="1:5" x14ac:dyDescent="0.25">
      <c r="A158" s="3"/>
      <c r="B158" s="4"/>
      <c r="C158" s="5">
        <v>4</v>
      </c>
      <c r="D158" s="16">
        <v>4</v>
      </c>
      <c r="E158" s="64">
        <f t="shared" si="21"/>
        <v>5.7971014492753623</v>
      </c>
    </row>
    <row r="159" spans="1:5" ht="15.75" thickBot="1" x14ac:dyDescent="0.3">
      <c r="A159" s="3"/>
      <c r="B159" s="32"/>
      <c r="C159" s="38">
        <v>5</v>
      </c>
      <c r="D159" s="10">
        <v>5</v>
      </c>
      <c r="E159" s="68">
        <f t="shared" si="21"/>
        <v>7.2463768115942031</v>
      </c>
    </row>
    <row r="160" spans="1:5" ht="15.75" thickTop="1" x14ac:dyDescent="0.25">
      <c r="A160" s="3"/>
      <c r="B160" s="75" t="s">
        <v>89</v>
      </c>
      <c r="C160" s="76"/>
      <c r="D160" s="66">
        <v>65</v>
      </c>
      <c r="E160" s="54" t="s">
        <v>0</v>
      </c>
    </row>
    <row r="161" spans="1:5" x14ac:dyDescent="0.25">
      <c r="A161" s="3"/>
      <c r="B161" s="4"/>
      <c r="C161" s="5">
        <v>1</v>
      </c>
      <c r="D161" s="16">
        <v>18</v>
      </c>
      <c r="E161" s="64">
        <f>(D161/D$160)*100</f>
        <v>27.692307692307693</v>
      </c>
    </row>
    <row r="162" spans="1:5" x14ac:dyDescent="0.25">
      <c r="A162" s="3"/>
      <c r="B162" s="4"/>
      <c r="C162" s="5">
        <v>2</v>
      </c>
      <c r="D162" s="16">
        <v>10</v>
      </c>
      <c r="E162" s="64">
        <f t="shared" ref="E162:E165" si="22">(D162/D$160)*100</f>
        <v>15.384615384615385</v>
      </c>
    </row>
    <row r="163" spans="1:5" x14ac:dyDescent="0.25">
      <c r="A163" s="3"/>
      <c r="B163" s="4"/>
      <c r="C163" s="5">
        <v>3</v>
      </c>
      <c r="D163" s="15">
        <v>19</v>
      </c>
      <c r="E163" s="63">
        <f t="shared" si="22"/>
        <v>29.230769230769234</v>
      </c>
    </row>
    <row r="164" spans="1:5" x14ac:dyDescent="0.25">
      <c r="A164" s="3"/>
      <c r="B164" s="4"/>
      <c r="C164" s="5">
        <v>4</v>
      </c>
      <c r="D164" s="16">
        <v>13</v>
      </c>
      <c r="E164" s="64">
        <f t="shared" si="22"/>
        <v>20</v>
      </c>
    </row>
    <row r="165" spans="1:5" ht="15.75" thickBot="1" x14ac:dyDescent="0.3">
      <c r="A165" s="3"/>
      <c r="B165" s="32"/>
      <c r="C165" s="38">
        <v>5</v>
      </c>
      <c r="D165" s="10">
        <v>5</v>
      </c>
      <c r="E165" s="68">
        <f t="shared" si="22"/>
        <v>7.6923076923076925</v>
      </c>
    </row>
    <row r="166" spans="1:5" ht="15.75" thickTop="1" x14ac:dyDescent="0.25">
      <c r="A166" s="3"/>
      <c r="B166" s="75" t="s">
        <v>90</v>
      </c>
      <c r="C166" s="76"/>
      <c r="D166" s="66">
        <v>68</v>
      </c>
      <c r="E166" s="54" t="s">
        <v>0</v>
      </c>
    </row>
    <row r="167" spans="1:5" x14ac:dyDescent="0.25">
      <c r="A167" s="3"/>
      <c r="B167" s="4"/>
      <c r="C167" s="5">
        <v>1</v>
      </c>
      <c r="D167" s="16">
        <v>11</v>
      </c>
      <c r="E167" s="64">
        <f>(D167/D$166)*100</f>
        <v>16.176470588235293</v>
      </c>
    </row>
    <row r="168" spans="1:5" x14ac:dyDescent="0.25">
      <c r="A168" s="3"/>
      <c r="B168" s="4"/>
      <c r="C168" s="5">
        <v>2</v>
      </c>
      <c r="D168" s="15">
        <v>22</v>
      </c>
      <c r="E168" s="63">
        <f t="shared" ref="E168:E171" si="23">(D168/D$166)*100</f>
        <v>32.352941176470587</v>
      </c>
    </row>
    <row r="169" spans="1:5" x14ac:dyDescent="0.25">
      <c r="A169" s="3"/>
      <c r="B169" s="4"/>
      <c r="C169" s="5">
        <v>3</v>
      </c>
      <c r="D169" s="16">
        <v>18</v>
      </c>
      <c r="E169" s="64">
        <f t="shared" si="23"/>
        <v>26.47058823529412</v>
      </c>
    </row>
    <row r="170" spans="1:5" x14ac:dyDescent="0.25">
      <c r="A170" s="3"/>
      <c r="B170" s="4"/>
      <c r="C170" s="5">
        <v>4</v>
      </c>
      <c r="D170" s="16">
        <v>12</v>
      </c>
      <c r="E170" s="64">
        <f t="shared" si="23"/>
        <v>17.647058823529413</v>
      </c>
    </row>
    <row r="171" spans="1:5" ht="15.75" thickBot="1" x14ac:dyDescent="0.3">
      <c r="A171" s="3"/>
      <c r="B171" s="32"/>
      <c r="C171" s="38">
        <v>5</v>
      </c>
      <c r="D171" s="10">
        <v>5</v>
      </c>
      <c r="E171" s="68">
        <f t="shared" si="23"/>
        <v>7.3529411764705888</v>
      </c>
    </row>
    <row r="172" spans="1:5" ht="15.75" thickTop="1" x14ac:dyDescent="0.25">
      <c r="A172" s="3"/>
      <c r="B172" s="75" t="s">
        <v>91</v>
      </c>
      <c r="C172" s="76"/>
      <c r="D172" s="66">
        <v>71</v>
      </c>
      <c r="E172" s="54" t="s">
        <v>0</v>
      </c>
    </row>
    <row r="173" spans="1:5" x14ac:dyDescent="0.25">
      <c r="A173" s="3"/>
      <c r="B173" s="4"/>
      <c r="C173" s="5">
        <v>1</v>
      </c>
      <c r="D173" s="16">
        <v>21</v>
      </c>
      <c r="E173" s="64">
        <f>(D173/D$172)*100</f>
        <v>29.577464788732392</v>
      </c>
    </row>
    <row r="174" spans="1:5" x14ac:dyDescent="0.25">
      <c r="A174" s="3"/>
      <c r="B174" s="4"/>
      <c r="C174" s="5">
        <v>2</v>
      </c>
      <c r="D174" s="15">
        <v>26</v>
      </c>
      <c r="E174" s="63">
        <f t="shared" ref="E174:E177" si="24">(D174/D$172)*100</f>
        <v>36.619718309859159</v>
      </c>
    </row>
    <row r="175" spans="1:5" x14ac:dyDescent="0.25">
      <c r="A175" s="3"/>
      <c r="B175" s="4"/>
      <c r="C175" s="5">
        <v>3</v>
      </c>
      <c r="D175" s="16">
        <v>18</v>
      </c>
      <c r="E175" s="64">
        <f t="shared" si="24"/>
        <v>25.352112676056336</v>
      </c>
    </row>
    <row r="176" spans="1:5" x14ac:dyDescent="0.25">
      <c r="A176" s="3"/>
      <c r="B176" s="4"/>
      <c r="C176" s="5">
        <v>4</v>
      </c>
      <c r="D176" s="16">
        <v>5</v>
      </c>
      <c r="E176" s="64">
        <f t="shared" si="24"/>
        <v>7.042253521126761</v>
      </c>
    </row>
    <row r="177" spans="1:8" ht="15.75" thickBot="1" x14ac:dyDescent="0.3">
      <c r="A177" s="3"/>
      <c r="B177" s="32"/>
      <c r="C177" s="38">
        <v>5</v>
      </c>
      <c r="D177" s="10">
        <v>1</v>
      </c>
      <c r="E177" s="68">
        <f t="shared" si="24"/>
        <v>1.4084507042253522</v>
      </c>
    </row>
    <row r="178" spans="1:8" ht="15.75" thickTop="1" x14ac:dyDescent="0.25">
      <c r="A178" s="3"/>
      <c r="B178" s="75" t="s">
        <v>92</v>
      </c>
      <c r="C178" s="76"/>
      <c r="D178" s="66">
        <v>70</v>
      </c>
      <c r="E178" s="54" t="s">
        <v>0</v>
      </c>
    </row>
    <row r="179" spans="1:8" x14ac:dyDescent="0.25">
      <c r="A179" s="3"/>
      <c r="B179" s="4"/>
      <c r="C179" s="5">
        <v>1</v>
      </c>
      <c r="D179" s="16">
        <v>21</v>
      </c>
      <c r="E179" s="64">
        <f>(D179/D$178)*100</f>
        <v>30</v>
      </c>
    </row>
    <row r="180" spans="1:8" x14ac:dyDescent="0.25">
      <c r="A180" s="3"/>
      <c r="B180" s="4"/>
      <c r="C180" s="5">
        <v>2</v>
      </c>
      <c r="D180" s="15">
        <v>23</v>
      </c>
      <c r="E180" s="63">
        <f t="shared" ref="E180:E183" si="25">(D180/D$178)*100</f>
        <v>32.857142857142854</v>
      </c>
    </row>
    <row r="181" spans="1:8" x14ac:dyDescent="0.25">
      <c r="A181" s="3"/>
      <c r="B181" s="4"/>
      <c r="C181" s="5">
        <v>3</v>
      </c>
      <c r="D181" s="16">
        <v>14</v>
      </c>
      <c r="E181" s="64">
        <f t="shared" si="25"/>
        <v>20</v>
      </c>
    </row>
    <row r="182" spans="1:8" x14ac:dyDescent="0.25">
      <c r="A182" s="3"/>
      <c r="B182" s="4"/>
      <c r="C182" s="5">
        <v>4</v>
      </c>
      <c r="D182" s="16">
        <v>6</v>
      </c>
      <c r="E182" s="64">
        <f t="shared" si="25"/>
        <v>8.5714285714285712</v>
      </c>
    </row>
    <row r="183" spans="1:8" ht="15.75" thickBot="1" x14ac:dyDescent="0.3">
      <c r="A183" s="3"/>
      <c r="B183" s="32"/>
      <c r="C183" s="38">
        <v>5</v>
      </c>
      <c r="D183" s="10">
        <v>1</v>
      </c>
      <c r="E183" s="68">
        <f t="shared" si="25"/>
        <v>1.4285714285714286</v>
      </c>
    </row>
    <row r="184" spans="1:8" ht="15.75" thickTop="1" x14ac:dyDescent="0.25">
      <c r="A184" s="3"/>
      <c r="B184" s="75" t="s">
        <v>93</v>
      </c>
      <c r="C184" s="77"/>
      <c r="D184" s="66">
        <v>72</v>
      </c>
      <c r="E184" s="54" t="s">
        <v>0</v>
      </c>
    </row>
    <row r="185" spans="1:8" x14ac:dyDescent="0.25">
      <c r="A185" s="3"/>
      <c r="B185" s="4"/>
      <c r="C185" s="5">
        <v>1</v>
      </c>
      <c r="D185" s="16">
        <v>12</v>
      </c>
      <c r="E185" s="64">
        <f>(D185/D$184)*100</f>
        <v>16.666666666666664</v>
      </c>
    </row>
    <row r="186" spans="1:8" x14ac:dyDescent="0.25">
      <c r="A186" s="3"/>
      <c r="B186" s="4"/>
      <c r="C186" s="5">
        <v>2</v>
      </c>
      <c r="D186" s="16">
        <v>19</v>
      </c>
      <c r="E186" s="64">
        <f t="shared" ref="E186:E189" si="26">(D186/D$184)*100</f>
        <v>26.388888888888889</v>
      </c>
    </row>
    <row r="187" spans="1:8" x14ac:dyDescent="0.25">
      <c r="A187" s="3"/>
      <c r="B187" s="4"/>
      <c r="C187" s="5">
        <v>3</v>
      </c>
      <c r="D187" s="15">
        <v>22</v>
      </c>
      <c r="E187" s="63">
        <f t="shared" si="26"/>
        <v>30.555555555555557</v>
      </c>
    </row>
    <row r="188" spans="1:8" x14ac:dyDescent="0.25">
      <c r="A188" s="3"/>
      <c r="B188" s="4"/>
      <c r="C188" s="5">
        <v>4</v>
      </c>
      <c r="D188" s="16">
        <v>14</v>
      </c>
      <c r="E188" s="64">
        <f t="shared" si="26"/>
        <v>19.444444444444446</v>
      </c>
      <c r="H188" s="65"/>
    </row>
    <row r="189" spans="1:8" ht="15.75" thickBot="1" x14ac:dyDescent="0.3">
      <c r="A189" s="3"/>
      <c r="B189" s="32"/>
      <c r="C189" s="38">
        <v>5</v>
      </c>
      <c r="D189" s="10">
        <v>5</v>
      </c>
      <c r="E189" s="68">
        <f t="shared" si="26"/>
        <v>6.9444444444444446</v>
      </c>
    </row>
    <row r="190" spans="1:8" ht="15.75" thickTop="1" x14ac:dyDescent="0.25">
      <c r="A190" s="3"/>
      <c r="B190" s="75" t="s">
        <v>94</v>
      </c>
      <c r="C190" s="76"/>
      <c r="D190" s="66">
        <v>76</v>
      </c>
      <c r="E190" s="54" t="s">
        <v>0</v>
      </c>
    </row>
    <row r="191" spans="1:8" x14ac:dyDescent="0.25">
      <c r="A191" s="3"/>
      <c r="B191" s="4"/>
      <c r="C191" s="5">
        <v>1</v>
      </c>
      <c r="D191" s="15">
        <v>40</v>
      </c>
      <c r="E191" s="63">
        <f>(D191/D$190)*100</f>
        <v>52.631578947368418</v>
      </c>
    </row>
    <row r="192" spans="1:8" x14ac:dyDescent="0.25">
      <c r="A192" s="3"/>
      <c r="B192" s="4"/>
      <c r="C192" s="5">
        <v>2</v>
      </c>
      <c r="D192" s="16">
        <v>16</v>
      </c>
      <c r="E192" s="64">
        <f t="shared" ref="E192:E195" si="27">(D192/D$190)*100</f>
        <v>21.052631578947366</v>
      </c>
    </row>
    <row r="193" spans="1:5" x14ac:dyDescent="0.25">
      <c r="A193" s="3"/>
      <c r="B193" s="4"/>
      <c r="C193" s="5">
        <v>3</v>
      </c>
      <c r="D193" s="16">
        <v>11</v>
      </c>
      <c r="E193" s="64">
        <f t="shared" si="27"/>
        <v>14.473684210526317</v>
      </c>
    </row>
    <row r="194" spans="1:5" x14ac:dyDescent="0.25">
      <c r="A194" s="3"/>
      <c r="B194" s="4"/>
      <c r="C194" s="5">
        <v>4</v>
      </c>
      <c r="D194" s="16">
        <v>4</v>
      </c>
      <c r="E194" s="64">
        <f t="shared" si="27"/>
        <v>5.2631578947368416</v>
      </c>
    </row>
    <row r="195" spans="1:5" ht="15.75" thickBot="1" x14ac:dyDescent="0.3">
      <c r="A195" s="3"/>
      <c r="B195" s="32"/>
      <c r="C195" s="38">
        <v>5</v>
      </c>
      <c r="D195" s="10">
        <v>5</v>
      </c>
      <c r="E195" s="68">
        <f t="shared" si="27"/>
        <v>6.5789473684210522</v>
      </c>
    </row>
    <row r="196" spans="1:5" ht="15.75" thickTop="1" x14ac:dyDescent="0.25">
      <c r="A196" s="3"/>
      <c r="B196" s="75" t="s">
        <v>95</v>
      </c>
      <c r="C196" s="69" t="s">
        <v>96</v>
      </c>
      <c r="D196" s="46"/>
      <c r="E196" s="54"/>
    </row>
    <row r="197" spans="1:5" ht="15.75" thickBot="1" x14ac:dyDescent="0.3">
      <c r="A197" s="30"/>
      <c r="B197" s="32"/>
      <c r="C197" s="37"/>
      <c r="D197" s="10"/>
      <c r="E197" s="57"/>
    </row>
    <row r="198" spans="1:5" ht="16.5" thickTop="1" x14ac:dyDescent="0.25">
      <c r="A198" s="39" t="s">
        <v>106</v>
      </c>
      <c r="B198" s="40"/>
      <c r="C198" s="41"/>
      <c r="D198" s="66">
        <v>315</v>
      </c>
      <c r="E198" s="54"/>
    </row>
    <row r="199" spans="1:5" x14ac:dyDescent="0.25">
      <c r="A199" s="3"/>
      <c r="B199" s="11" t="s">
        <v>97</v>
      </c>
      <c r="C199" s="4"/>
      <c r="D199" s="15">
        <v>82</v>
      </c>
      <c r="E199" s="63">
        <f>(D199/D$198)*100</f>
        <v>26.031746031746035</v>
      </c>
    </row>
    <row r="200" spans="1:5" x14ac:dyDescent="0.25">
      <c r="A200" s="3"/>
      <c r="B200" s="11" t="s">
        <v>98</v>
      </c>
      <c r="C200" s="4"/>
      <c r="D200" s="16">
        <v>12</v>
      </c>
      <c r="E200" s="64">
        <f t="shared" ref="E200:E207" si="28">(D200/D$198)*100</f>
        <v>3.8095238095238098</v>
      </c>
    </row>
    <row r="201" spans="1:5" x14ac:dyDescent="0.25">
      <c r="A201" s="3"/>
      <c r="B201" s="11" t="s">
        <v>99</v>
      </c>
      <c r="C201" s="4"/>
      <c r="D201" s="16">
        <v>7</v>
      </c>
      <c r="E201" s="64">
        <f t="shared" si="28"/>
        <v>2.2222222222222223</v>
      </c>
    </row>
    <row r="202" spans="1:5" x14ac:dyDescent="0.25">
      <c r="A202" s="3"/>
      <c r="B202" s="11" t="s">
        <v>100</v>
      </c>
      <c r="C202" s="4"/>
      <c r="D202" s="16">
        <v>2</v>
      </c>
      <c r="E202" s="64">
        <f t="shared" si="28"/>
        <v>0.63492063492063489</v>
      </c>
    </row>
    <row r="203" spans="1:5" x14ac:dyDescent="0.25">
      <c r="A203" s="3"/>
      <c r="B203" s="11" t="s">
        <v>101</v>
      </c>
      <c r="C203" s="4"/>
      <c r="D203" s="15">
        <v>52</v>
      </c>
      <c r="E203" s="63">
        <f t="shared" si="28"/>
        <v>16.507936507936506</v>
      </c>
    </row>
    <row r="204" spans="1:5" x14ac:dyDescent="0.25">
      <c r="A204" s="3"/>
      <c r="B204" s="11" t="s">
        <v>102</v>
      </c>
      <c r="C204" s="4"/>
      <c r="D204" s="16">
        <v>25</v>
      </c>
      <c r="E204" s="64">
        <f t="shared" si="28"/>
        <v>7.9365079365079358</v>
      </c>
    </row>
    <row r="205" spans="1:5" x14ac:dyDescent="0.25">
      <c r="A205" s="3"/>
      <c r="B205" s="11" t="s">
        <v>103</v>
      </c>
      <c r="C205" s="22"/>
      <c r="D205" s="16">
        <v>28</v>
      </c>
      <c r="E205" s="64">
        <f t="shared" si="28"/>
        <v>8.8888888888888893</v>
      </c>
    </row>
    <row r="206" spans="1:5" x14ac:dyDescent="0.25">
      <c r="A206" s="3"/>
      <c r="B206" s="11" t="s">
        <v>104</v>
      </c>
      <c r="C206" s="11"/>
      <c r="D206" s="16">
        <v>49</v>
      </c>
      <c r="E206" s="64">
        <f t="shared" si="28"/>
        <v>15.555555555555555</v>
      </c>
    </row>
    <row r="207" spans="1:5" ht="30.75" thickBot="1" x14ac:dyDescent="0.3">
      <c r="A207" s="30"/>
      <c r="B207" s="105" t="s">
        <v>105</v>
      </c>
      <c r="C207" s="33"/>
      <c r="D207" s="36">
        <v>58</v>
      </c>
      <c r="E207" s="63">
        <f t="shared" si="28"/>
        <v>18.412698412698415</v>
      </c>
    </row>
    <row r="208" spans="1:5" ht="16.5" thickTop="1" x14ac:dyDescent="0.25">
      <c r="A208" s="43" t="s">
        <v>107</v>
      </c>
      <c r="B208" s="44"/>
      <c r="C208" s="45"/>
      <c r="D208" s="66">
        <v>359</v>
      </c>
      <c r="E208" s="54"/>
    </row>
    <row r="209" spans="1:5" x14ac:dyDescent="0.25">
      <c r="A209" s="3"/>
      <c r="B209" s="11" t="s">
        <v>108</v>
      </c>
      <c r="C209" s="4"/>
      <c r="D209" s="15">
        <v>66</v>
      </c>
      <c r="E209" s="63">
        <f>(D209/D$208)*100</f>
        <v>18.384401114206128</v>
      </c>
    </row>
    <row r="210" spans="1:5" x14ac:dyDescent="0.25">
      <c r="A210" s="3"/>
      <c r="B210" s="11" t="s">
        <v>109</v>
      </c>
      <c r="C210" s="4"/>
      <c r="D210" s="16">
        <v>52</v>
      </c>
      <c r="E210" s="64">
        <f t="shared" ref="E210:E218" si="29">(D210/D$208)*100</f>
        <v>14.484679665738161</v>
      </c>
    </row>
    <row r="211" spans="1:5" x14ac:dyDescent="0.25">
      <c r="A211" s="3"/>
      <c r="B211" s="11" t="s">
        <v>110</v>
      </c>
      <c r="C211" s="4"/>
      <c r="D211" s="16">
        <v>40</v>
      </c>
      <c r="E211" s="64">
        <f t="shared" si="29"/>
        <v>11.142061281337048</v>
      </c>
    </row>
    <row r="212" spans="1:5" x14ac:dyDescent="0.25">
      <c r="A212" s="3"/>
      <c r="B212" s="11" t="s">
        <v>111</v>
      </c>
      <c r="C212" s="4"/>
      <c r="D212" s="16">
        <v>14</v>
      </c>
      <c r="E212" s="64">
        <f t="shared" si="29"/>
        <v>3.8997214484679668</v>
      </c>
    </row>
    <row r="213" spans="1:5" x14ac:dyDescent="0.25">
      <c r="A213" s="3"/>
      <c r="B213" s="11" t="s">
        <v>112</v>
      </c>
      <c r="C213" s="11"/>
      <c r="D213" s="16">
        <v>35</v>
      </c>
      <c r="E213" s="64">
        <f t="shared" si="29"/>
        <v>9.7493036211699167</v>
      </c>
    </row>
    <row r="214" spans="1:5" x14ac:dyDescent="0.25">
      <c r="A214" s="3"/>
      <c r="B214" s="11" t="s">
        <v>113</v>
      </c>
      <c r="C214" s="22"/>
      <c r="D214" s="16">
        <v>9</v>
      </c>
      <c r="E214" s="64">
        <f t="shared" si="29"/>
        <v>2.5069637883008355</v>
      </c>
    </row>
    <row r="215" spans="1:5" x14ac:dyDescent="0.25">
      <c r="A215" s="3"/>
      <c r="B215" s="11" t="s">
        <v>114</v>
      </c>
      <c r="C215" s="4"/>
      <c r="D215" s="16">
        <v>59</v>
      </c>
      <c r="E215" s="64">
        <f t="shared" si="29"/>
        <v>16.434540389972145</v>
      </c>
    </row>
    <row r="216" spans="1:5" x14ac:dyDescent="0.25">
      <c r="A216" s="3"/>
      <c r="B216" s="11" t="s">
        <v>115</v>
      </c>
      <c r="C216" s="22"/>
      <c r="D216" s="16">
        <v>58</v>
      </c>
      <c r="E216" s="64">
        <f t="shared" si="29"/>
        <v>16.15598885793872</v>
      </c>
    </row>
    <row r="217" spans="1:5" x14ac:dyDescent="0.25">
      <c r="A217" s="3"/>
      <c r="B217" s="11" t="s">
        <v>116</v>
      </c>
      <c r="C217" s="4"/>
      <c r="D217" s="16">
        <v>19</v>
      </c>
      <c r="E217" s="64">
        <f t="shared" si="29"/>
        <v>5.2924791086350975</v>
      </c>
    </row>
    <row r="218" spans="1:5" x14ac:dyDescent="0.25">
      <c r="A218" s="3"/>
      <c r="B218" s="11" t="s">
        <v>117</v>
      </c>
      <c r="C218" s="4"/>
      <c r="D218" s="16">
        <v>7</v>
      </c>
      <c r="E218" s="64">
        <f t="shared" si="29"/>
        <v>1.9498607242339834</v>
      </c>
    </row>
    <row r="219" spans="1:5" ht="15.75" thickBot="1" x14ac:dyDescent="0.3">
      <c r="A219" s="30"/>
      <c r="B219" s="33" t="s">
        <v>118</v>
      </c>
      <c r="C219" s="32"/>
      <c r="D219" s="36" t="s">
        <v>15</v>
      </c>
      <c r="E219" s="72" t="s">
        <v>15</v>
      </c>
    </row>
    <row r="220" spans="1:5" ht="16.5" thickTop="1" x14ac:dyDescent="0.25">
      <c r="A220" s="43" t="s">
        <v>119</v>
      </c>
      <c r="B220" s="44"/>
      <c r="C220" s="45"/>
      <c r="D220" s="66">
        <v>106</v>
      </c>
      <c r="E220" s="54" t="s">
        <v>0</v>
      </c>
    </row>
    <row r="221" spans="1:5" x14ac:dyDescent="0.25">
      <c r="A221" s="3"/>
      <c r="B221" s="11" t="s">
        <v>35</v>
      </c>
      <c r="C221" s="4"/>
      <c r="D221" s="16">
        <v>20</v>
      </c>
      <c r="E221" s="64">
        <f>(D221/D$220)*100</f>
        <v>18.867924528301888</v>
      </c>
    </row>
    <row r="222" spans="1:5" x14ac:dyDescent="0.25">
      <c r="A222" s="3"/>
      <c r="B222" s="11" t="s">
        <v>36</v>
      </c>
      <c r="C222" s="4"/>
      <c r="D222" s="36">
        <v>86</v>
      </c>
      <c r="E222" s="63">
        <f>(D222/D$220)*100</f>
        <v>81.132075471698116</v>
      </c>
    </row>
    <row r="223" spans="1:5" x14ac:dyDescent="0.25">
      <c r="A223" s="3"/>
      <c r="B223" s="11" t="s">
        <v>118</v>
      </c>
      <c r="C223" s="12" t="s">
        <v>11</v>
      </c>
      <c r="D223" s="48"/>
      <c r="E223" s="55"/>
    </row>
    <row r="224" spans="1:5" x14ac:dyDescent="0.25">
      <c r="A224" s="3"/>
      <c r="B224" s="4"/>
      <c r="C224" s="12" t="s">
        <v>12</v>
      </c>
      <c r="D224" s="48"/>
      <c r="E224" s="55"/>
    </row>
    <row r="225" spans="1:5" x14ac:dyDescent="0.25">
      <c r="A225" s="3"/>
      <c r="B225" s="4"/>
      <c r="C225" s="12" t="s">
        <v>13</v>
      </c>
      <c r="D225" s="48"/>
      <c r="E225" s="55"/>
    </row>
    <row r="226" spans="1:5" ht="15.75" thickBot="1" x14ac:dyDescent="0.3">
      <c r="A226" s="30"/>
      <c r="B226" s="32"/>
      <c r="C226" s="37" t="s">
        <v>14</v>
      </c>
      <c r="D226" s="78"/>
      <c r="E226" s="56"/>
    </row>
    <row r="227" spans="1:5" ht="16.5" thickTop="1" x14ac:dyDescent="0.25">
      <c r="A227" s="43" t="s">
        <v>120</v>
      </c>
      <c r="B227" s="99"/>
      <c r="C227" s="99"/>
      <c r="D227" s="100"/>
      <c r="E227" s="54"/>
    </row>
    <row r="228" spans="1:5" x14ac:dyDescent="0.25">
      <c r="A228" s="3"/>
      <c r="B228" s="95" t="s">
        <v>121</v>
      </c>
      <c r="C228" s="96"/>
      <c r="D228" s="97">
        <v>85</v>
      </c>
      <c r="E228" s="98" t="s">
        <v>0</v>
      </c>
    </row>
    <row r="229" spans="1:5" x14ac:dyDescent="0.25">
      <c r="A229" s="3"/>
      <c r="B229" s="4"/>
      <c r="C229" s="5">
        <v>1</v>
      </c>
      <c r="D229" s="15">
        <v>41</v>
      </c>
      <c r="E229" s="63">
        <f>(D229/D$228)*100</f>
        <v>48.235294117647058</v>
      </c>
    </row>
    <row r="230" spans="1:5" x14ac:dyDescent="0.25">
      <c r="A230" s="3"/>
      <c r="B230" s="4"/>
      <c r="C230" s="5">
        <v>2</v>
      </c>
      <c r="D230" s="16">
        <v>21</v>
      </c>
      <c r="E230" s="64">
        <f t="shared" ref="E230:E233" si="30">(D230/D$228)*100</f>
        <v>24.705882352941178</v>
      </c>
    </row>
    <row r="231" spans="1:5" x14ac:dyDescent="0.25">
      <c r="A231" s="3"/>
      <c r="B231" s="4"/>
      <c r="C231" s="5">
        <v>3</v>
      </c>
      <c r="D231" s="16">
        <v>16</v>
      </c>
      <c r="E231" s="64">
        <f t="shared" si="30"/>
        <v>18.823529411764707</v>
      </c>
    </row>
    <row r="232" spans="1:5" x14ac:dyDescent="0.25">
      <c r="A232" s="3"/>
      <c r="B232" s="4"/>
      <c r="C232" s="5">
        <v>4</v>
      </c>
      <c r="D232" s="16">
        <v>1</v>
      </c>
      <c r="E232" s="64">
        <f t="shared" si="30"/>
        <v>1.1764705882352942</v>
      </c>
    </row>
    <row r="233" spans="1:5" ht="15.75" thickBot="1" x14ac:dyDescent="0.3">
      <c r="A233" s="3"/>
      <c r="B233" s="32"/>
      <c r="C233" s="38">
        <v>5</v>
      </c>
      <c r="D233" s="10">
        <v>6</v>
      </c>
      <c r="E233" s="68">
        <f t="shared" si="30"/>
        <v>7.0588235294117645</v>
      </c>
    </row>
    <row r="234" spans="1:5" ht="15.75" thickTop="1" x14ac:dyDescent="0.25">
      <c r="A234" s="3"/>
      <c r="B234" s="75" t="s">
        <v>122</v>
      </c>
      <c r="C234" s="75"/>
      <c r="D234" s="66">
        <v>75</v>
      </c>
      <c r="E234" s="54" t="s">
        <v>0</v>
      </c>
    </row>
    <row r="235" spans="1:5" x14ac:dyDescent="0.25">
      <c r="A235" s="3"/>
      <c r="B235" s="4"/>
      <c r="C235" s="5">
        <v>1</v>
      </c>
      <c r="D235" s="16">
        <v>19</v>
      </c>
      <c r="E235" s="64">
        <f>(D235/D$234)*100</f>
        <v>25.333333333333336</v>
      </c>
    </row>
    <row r="236" spans="1:5" x14ac:dyDescent="0.25">
      <c r="A236" s="3"/>
      <c r="B236" s="4"/>
      <c r="C236" s="5">
        <v>2</v>
      </c>
      <c r="D236" s="15">
        <v>21</v>
      </c>
      <c r="E236" s="63">
        <f t="shared" ref="E236:E239" si="31">(D236/D$234)*100</f>
        <v>28.000000000000004</v>
      </c>
    </row>
    <row r="237" spans="1:5" x14ac:dyDescent="0.25">
      <c r="A237" s="3"/>
      <c r="B237" s="4"/>
      <c r="C237" s="5">
        <v>3</v>
      </c>
      <c r="D237" s="16">
        <v>13</v>
      </c>
      <c r="E237" s="64">
        <f t="shared" si="31"/>
        <v>17.333333333333336</v>
      </c>
    </row>
    <row r="238" spans="1:5" x14ac:dyDescent="0.25">
      <c r="A238" s="3"/>
      <c r="B238" s="4"/>
      <c r="C238" s="5">
        <v>4</v>
      </c>
      <c r="D238" s="16">
        <v>9</v>
      </c>
      <c r="E238" s="64">
        <f t="shared" si="31"/>
        <v>12</v>
      </c>
    </row>
    <row r="239" spans="1:5" ht="15.75" thickBot="1" x14ac:dyDescent="0.3">
      <c r="A239" s="3"/>
      <c r="B239" s="32"/>
      <c r="C239" s="38">
        <v>5</v>
      </c>
      <c r="D239" s="10">
        <v>13</v>
      </c>
      <c r="E239" s="68">
        <f t="shared" si="31"/>
        <v>17.333333333333336</v>
      </c>
    </row>
    <row r="240" spans="1:5" ht="15.75" thickTop="1" x14ac:dyDescent="0.25">
      <c r="A240" s="3"/>
      <c r="B240" s="75" t="s">
        <v>123</v>
      </c>
      <c r="C240" s="75"/>
      <c r="D240" s="66">
        <v>86</v>
      </c>
      <c r="E240" s="54" t="s">
        <v>0</v>
      </c>
    </row>
    <row r="241" spans="1:5" x14ac:dyDescent="0.25">
      <c r="A241" s="3"/>
      <c r="B241" s="4"/>
      <c r="C241" s="5">
        <v>1</v>
      </c>
      <c r="D241" s="15">
        <v>39</v>
      </c>
      <c r="E241" s="63">
        <f>(D241/D$240)*100</f>
        <v>45.348837209302324</v>
      </c>
    </row>
    <row r="242" spans="1:5" x14ac:dyDescent="0.25">
      <c r="A242" s="3"/>
      <c r="B242" s="4"/>
      <c r="C242" s="5">
        <v>2</v>
      </c>
      <c r="D242" s="16">
        <v>21</v>
      </c>
      <c r="E242" s="64">
        <f t="shared" ref="E242:E245" si="32">(D242/D$240)*100</f>
        <v>24.418604651162788</v>
      </c>
    </row>
    <row r="243" spans="1:5" x14ac:dyDescent="0.25">
      <c r="A243" s="3"/>
      <c r="B243" s="4"/>
      <c r="C243" s="5">
        <v>3</v>
      </c>
      <c r="D243" s="16">
        <v>17</v>
      </c>
      <c r="E243" s="64">
        <f t="shared" si="32"/>
        <v>19.767441860465116</v>
      </c>
    </row>
    <row r="244" spans="1:5" x14ac:dyDescent="0.25">
      <c r="A244" s="3"/>
      <c r="B244" s="4"/>
      <c r="C244" s="5">
        <v>4</v>
      </c>
      <c r="D244" s="16">
        <v>5</v>
      </c>
      <c r="E244" s="64">
        <f t="shared" si="32"/>
        <v>5.8139534883720927</v>
      </c>
    </row>
    <row r="245" spans="1:5" ht="15.75" thickBot="1" x14ac:dyDescent="0.3">
      <c r="A245" s="3"/>
      <c r="B245" s="32"/>
      <c r="C245" s="38">
        <v>5</v>
      </c>
      <c r="D245" s="10">
        <v>4</v>
      </c>
      <c r="E245" s="68">
        <f t="shared" si="32"/>
        <v>4.6511627906976747</v>
      </c>
    </row>
    <row r="246" spans="1:5" ht="15.75" thickTop="1" x14ac:dyDescent="0.25">
      <c r="A246" s="3"/>
      <c r="B246" s="75" t="s">
        <v>124</v>
      </c>
      <c r="C246" s="75"/>
      <c r="D246" s="66">
        <v>70</v>
      </c>
      <c r="E246" s="54" t="s">
        <v>0</v>
      </c>
    </row>
    <row r="247" spans="1:5" x14ac:dyDescent="0.25">
      <c r="A247" s="3"/>
      <c r="B247" s="4"/>
      <c r="C247" s="5">
        <v>1</v>
      </c>
      <c r="D247" s="16">
        <v>13</v>
      </c>
      <c r="E247" s="64">
        <f>(D247/D$246)*100</f>
        <v>18.571428571428573</v>
      </c>
    </row>
    <row r="248" spans="1:5" x14ac:dyDescent="0.25">
      <c r="A248" s="3"/>
      <c r="B248" s="4"/>
      <c r="C248" s="5">
        <v>2</v>
      </c>
      <c r="D248" s="15">
        <v>27</v>
      </c>
      <c r="E248" s="63">
        <f t="shared" ref="E248:E251" si="33">(D248/D$246)*100</f>
        <v>38.571428571428577</v>
      </c>
    </row>
    <row r="249" spans="1:5" x14ac:dyDescent="0.25">
      <c r="A249" s="3"/>
      <c r="B249" s="4"/>
      <c r="C249" s="5">
        <v>3</v>
      </c>
      <c r="D249" s="16">
        <v>18</v>
      </c>
      <c r="E249" s="64">
        <f t="shared" si="33"/>
        <v>25.714285714285712</v>
      </c>
    </row>
    <row r="250" spans="1:5" x14ac:dyDescent="0.25">
      <c r="A250" s="3"/>
      <c r="B250" s="4"/>
      <c r="C250" s="5">
        <v>4</v>
      </c>
      <c r="D250" s="16">
        <v>7</v>
      </c>
      <c r="E250" s="64">
        <f t="shared" si="33"/>
        <v>10</v>
      </c>
    </row>
    <row r="251" spans="1:5" ht="15.75" thickBot="1" x14ac:dyDescent="0.3">
      <c r="A251" s="3"/>
      <c r="B251" s="32"/>
      <c r="C251" s="38">
        <v>5</v>
      </c>
      <c r="D251" s="10">
        <v>5</v>
      </c>
      <c r="E251" s="68">
        <f t="shared" si="33"/>
        <v>7.1428571428571423</v>
      </c>
    </row>
    <row r="252" spans="1:5" ht="15.75" thickTop="1" x14ac:dyDescent="0.25">
      <c r="A252" s="3"/>
      <c r="B252" s="75" t="s">
        <v>125</v>
      </c>
      <c r="C252" s="75"/>
      <c r="D252" s="66">
        <v>80</v>
      </c>
      <c r="E252" s="54" t="s">
        <v>0</v>
      </c>
    </row>
    <row r="253" spans="1:5" x14ac:dyDescent="0.25">
      <c r="A253" s="3"/>
      <c r="B253" s="4"/>
      <c r="C253" s="5">
        <v>1</v>
      </c>
      <c r="D253" s="15">
        <v>29</v>
      </c>
      <c r="E253" s="63">
        <f>(D253/D$252)*100</f>
        <v>36.25</v>
      </c>
    </row>
    <row r="254" spans="1:5" x14ac:dyDescent="0.25">
      <c r="A254" s="3"/>
      <c r="B254" s="4"/>
      <c r="C254" s="5">
        <v>2</v>
      </c>
      <c r="D254" s="16">
        <v>18</v>
      </c>
      <c r="E254" s="64">
        <f t="shared" ref="E254:E257" si="34">(D254/D$252)*100</f>
        <v>22.5</v>
      </c>
    </row>
    <row r="255" spans="1:5" x14ac:dyDescent="0.25">
      <c r="A255" s="3"/>
      <c r="B255" s="4"/>
      <c r="C255" s="5">
        <v>3</v>
      </c>
      <c r="D255" s="16">
        <v>17</v>
      </c>
      <c r="E255" s="64">
        <f t="shared" si="34"/>
        <v>21.25</v>
      </c>
    </row>
    <row r="256" spans="1:5" x14ac:dyDescent="0.25">
      <c r="A256" s="3"/>
      <c r="B256" s="4"/>
      <c r="C256" s="5">
        <v>4</v>
      </c>
      <c r="D256" s="16">
        <v>13</v>
      </c>
      <c r="E256" s="64">
        <f t="shared" si="34"/>
        <v>16.25</v>
      </c>
    </row>
    <row r="257" spans="1:5" ht="15.75" thickBot="1" x14ac:dyDescent="0.3">
      <c r="A257" s="30"/>
      <c r="B257" s="32"/>
      <c r="C257" s="38">
        <v>5</v>
      </c>
      <c r="D257" s="10">
        <v>3</v>
      </c>
      <c r="E257" s="64">
        <f t="shared" si="34"/>
        <v>3.75</v>
      </c>
    </row>
    <row r="258" spans="1:5" ht="16.5" thickTop="1" x14ac:dyDescent="0.25">
      <c r="A258" s="43" t="s">
        <v>126</v>
      </c>
      <c r="B258" s="44"/>
      <c r="C258" s="45"/>
      <c r="D258" s="66">
        <v>106</v>
      </c>
      <c r="E258" s="54" t="s">
        <v>0</v>
      </c>
    </row>
    <row r="259" spans="1:5" x14ac:dyDescent="0.25">
      <c r="A259" s="3"/>
      <c r="B259" s="11" t="s">
        <v>127</v>
      </c>
      <c r="C259" s="4"/>
      <c r="D259" s="16">
        <v>11</v>
      </c>
      <c r="E259" s="64">
        <f>(D259/D$258)*100</f>
        <v>10.377358490566039</v>
      </c>
    </row>
    <row r="260" spans="1:5" x14ac:dyDescent="0.25">
      <c r="A260" s="3"/>
      <c r="B260" s="11" t="s">
        <v>128</v>
      </c>
      <c r="C260" s="4"/>
      <c r="D260" s="15">
        <v>71</v>
      </c>
      <c r="E260" s="63">
        <f t="shared" ref="E260:E263" si="35">(D260/D$258)*100</f>
        <v>66.981132075471692</v>
      </c>
    </row>
    <row r="261" spans="1:5" x14ac:dyDescent="0.25">
      <c r="A261" s="3"/>
      <c r="B261" s="11" t="s">
        <v>129</v>
      </c>
      <c r="C261" s="4"/>
      <c r="D261" s="16">
        <v>24</v>
      </c>
      <c r="E261" s="64">
        <f t="shared" si="35"/>
        <v>22.641509433962266</v>
      </c>
    </row>
    <row r="262" spans="1:5" x14ac:dyDescent="0.25">
      <c r="A262" s="3"/>
      <c r="B262" s="11" t="s">
        <v>130</v>
      </c>
      <c r="C262" s="4"/>
      <c r="D262" s="16">
        <v>0</v>
      </c>
      <c r="E262" s="64">
        <f t="shared" si="35"/>
        <v>0</v>
      </c>
    </row>
    <row r="263" spans="1:5" x14ac:dyDescent="0.25">
      <c r="A263" s="3"/>
      <c r="B263" s="11" t="s">
        <v>131</v>
      </c>
      <c r="C263" s="4"/>
      <c r="D263" s="16">
        <v>0</v>
      </c>
      <c r="E263" s="64">
        <f t="shared" si="35"/>
        <v>0</v>
      </c>
    </row>
    <row r="264" spans="1:5" x14ac:dyDescent="0.25">
      <c r="A264" s="6"/>
      <c r="B264" s="7"/>
      <c r="C264" s="7"/>
      <c r="D264" s="7"/>
      <c r="E264" s="58"/>
    </row>
    <row r="265" spans="1:5" ht="15.75" x14ac:dyDescent="0.25">
      <c r="A265" s="20"/>
      <c r="B265" s="8"/>
      <c r="C265" s="8"/>
      <c r="D265" s="9"/>
      <c r="E265" s="59"/>
    </row>
    <row r="266" spans="1:5" x14ac:dyDescent="0.25">
      <c r="A266" s="21"/>
      <c r="B266" s="22"/>
      <c r="C266" s="93"/>
      <c r="D266" s="91"/>
      <c r="E266" s="89"/>
    </row>
    <row r="267" spans="1:5" x14ac:dyDescent="0.25">
      <c r="A267" s="21"/>
      <c r="B267" s="22"/>
      <c r="C267" s="93"/>
      <c r="D267" s="91"/>
      <c r="E267" s="89"/>
    </row>
    <row r="268" spans="1:5" ht="15.75" thickBot="1" x14ac:dyDescent="0.3">
      <c r="A268" s="23"/>
      <c r="B268" s="24"/>
      <c r="C268" s="94"/>
      <c r="D268" s="92"/>
      <c r="E268" s="90"/>
    </row>
  </sheetData>
  <mergeCells count="1"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topLeftCell="A292" zoomScale="110" zoomScaleNormal="110" workbookViewId="0">
      <selection activeCell="M342" sqref="M342"/>
    </sheetView>
  </sheetViews>
  <sheetFormatPr defaultRowHeight="15" x14ac:dyDescent="0.25"/>
  <cols>
    <col min="7" max="7" width="9" customWidth="1"/>
  </cols>
  <sheetData>
    <row r="1" spans="1:7" ht="21" x14ac:dyDescent="0.35">
      <c r="A1" s="18"/>
      <c r="B1" s="18"/>
      <c r="C1" s="18"/>
      <c r="D1" s="18"/>
      <c r="E1" s="18"/>
      <c r="F1" s="18"/>
      <c r="G1" s="18"/>
    </row>
    <row r="2" spans="1:7" x14ac:dyDescent="0.25">
      <c r="A2" s="19"/>
      <c r="B2" s="19"/>
      <c r="C2" s="19"/>
      <c r="D2" s="19"/>
      <c r="E2" s="19"/>
      <c r="F2" s="19"/>
      <c r="G2" s="1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Dotazník</vt:lpstr>
      <vt:lpstr>Grafy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Janíková</dc:creator>
  <cp:lastModifiedBy>telnarova</cp:lastModifiedBy>
  <dcterms:created xsi:type="dcterms:W3CDTF">2017-12-26T08:32:55Z</dcterms:created>
  <dcterms:modified xsi:type="dcterms:W3CDTF">2018-02-02T09:18:58Z</dcterms:modified>
</cp:coreProperties>
</file>