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.xml" ContentType="application/vnd.openxmlformats-officedocument.drawing+xml"/>
  <Override PartName="/xl/charts/chart40.xml" ContentType="application/vnd.openxmlformats-officedocument.drawingml.chart+xml"/>
  <Override PartName="/xl/drawings/drawing3.xml" ContentType="application/vnd.openxmlformats-officedocument.drawing+xml"/>
  <Override PartName="/xl/charts/chart41.xml" ContentType="application/vnd.openxmlformats-officedocument.drawingml.chart+xml"/>
  <Override PartName="/xl/drawings/drawing4.xml" ContentType="application/vnd.openxmlformats-officedocument.drawing+xml"/>
  <Override PartName="/xl/charts/chart42.xml" ContentType="application/vnd.openxmlformats-officedocument.drawingml.chart+xml"/>
  <Override PartName="/xl/drawings/drawing5.xml" ContentType="application/vnd.openxmlformats-officedocument.drawing+xml"/>
  <Override PartName="/xl/charts/chart43.xml" ContentType="application/vnd.openxmlformats-officedocument.drawingml.chart+xml"/>
  <Override PartName="/xl/drawings/drawing6.xml" ContentType="application/vnd.openxmlformats-officedocument.drawing+xml"/>
  <Override PartName="/xl/charts/chart44.xml" ContentType="application/vnd.openxmlformats-officedocument.drawingml.chart+xml"/>
  <Override PartName="/xl/drawings/drawing7.xml" ContentType="application/vnd.openxmlformats-officedocument.drawing+xml"/>
  <Override PartName="/xl/charts/chart45.xml" ContentType="application/vnd.openxmlformats-officedocument.drawingml.chart+xml"/>
  <Override PartName="/xl/drawings/drawing8.xml" ContentType="application/vnd.openxmlformats-officedocument.drawing+xml"/>
  <Override PartName="/xl/charts/chart46.xml" ContentType="application/vnd.openxmlformats-officedocument.drawingml.chart+xml"/>
  <Override PartName="/xl/drawings/drawing9.xml" ContentType="application/vnd.openxmlformats-officedocument.drawing+xml"/>
  <Override PartName="/xl/charts/chart47.xml" ContentType="application/vnd.openxmlformats-officedocument.drawingml.chart+xml"/>
  <Override PartName="/xl/drawings/drawing10.xml" ContentType="application/vnd.openxmlformats-officedocument.drawing+xml"/>
  <Override PartName="/xl/charts/chart48.xml" ContentType="application/vnd.openxmlformats-officedocument.drawingml.chart+xml"/>
  <Override PartName="/xl/drawings/drawing11.xml" ContentType="application/vnd.openxmlformats-officedocument.drawing+xml"/>
  <Override PartName="/xl/charts/chart49.xml" ContentType="application/vnd.openxmlformats-officedocument.drawingml.chart+xml"/>
  <Override PartName="/xl/drawings/drawing12.xml" ContentType="application/vnd.openxmlformats-officedocument.drawing+xml"/>
  <Override PartName="/xl/charts/chart50.xml" ContentType="application/vnd.openxmlformats-officedocument.drawingml.chart+xml"/>
  <Override PartName="/xl/drawings/drawing13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drawings/drawing14.xml" ContentType="application/vnd.openxmlformats-officedocument.drawing+xml"/>
  <Override PartName="/xl/charts/chart70.xml" ContentType="application/vnd.openxmlformats-officedocument.drawingml.chart+xml"/>
  <Override PartName="/xl/drawings/drawing15.xml" ContentType="application/vnd.openxmlformats-officedocument.drawing+xml"/>
  <Override PartName="/xl/charts/chart71.xml" ContentType="application/vnd.openxmlformats-officedocument.drawingml.chart+xml"/>
  <Override PartName="/xl/drawings/drawing16.xml" ContentType="application/vnd.openxmlformats-officedocument.drawing+xml"/>
  <Override PartName="/xl/charts/chart72.xml" ContentType="application/vnd.openxmlformats-officedocument.drawingml.chart+xml"/>
  <Override PartName="/xl/drawings/drawing17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drawings/drawing18.xml" ContentType="application/vnd.openxmlformats-officedocument.drawing+xml"/>
  <Override PartName="/xl/charts/chart7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olors17.xml" ContentType="application/vnd.ms-office.chartcolorstyle+xml"/>
  <Override PartName="/xl/charts/style17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colors19.xml" ContentType="application/vnd.ms-office.chartcolorstyle+xml"/>
  <Override PartName="/xl/charts/style19.xml" ContentType="application/vnd.ms-office.chartstyle+xml"/>
  <Override PartName="/xl/charts/colors20.xml" ContentType="application/vnd.ms-office.chartcolorstyle+xml"/>
  <Override PartName="/xl/charts/style20.xml" ContentType="application/vnd.ms-office.chartstyle+xml"/>
  <Override PartName="/xl/charts/colors21.xml" ContentType="application/vnd.ms-office.chartcolorstyle+xml"/>
  <Override PartName="/xl/charts/style21.xml" ContentType="application/vnd.ms-office.chartstyle+xml"/>
  <Override PartName="/xl/charts/colors22.xml" ContentType="application/vnd.ms-office.chartcolorstyle+xml"/>
  <Override PartName="/xl/charts/style22.xml" ContentType="application/vnd.ms-office.chartstyle+xml"/>
  <Override PartName="/xl/charts/colors23.xml" ContentType="application/vnd.ms-office.chartcolorstyle+xml"/>
  <Override PartName="/xl/charts/style23.xml" ContentType="application/vnd.ms-office.chartstyle+xml"/>
  <Override PartName="/xl/charts/colors24.xml" ContentType="application/vnd.ms-office.chartcolorstyle+xml"/>
  <Override PartName="/xl/charts/style24.xml" ContentType="application/vnd.ms-office.chartstyle+xml"/>
  <Override PartName="/xl/charts/colors25.xml" ContentType="application/vnd.ms-office.chartcolorstyle+xml"/>
  <Override PartName="/xl/charts/style25.xml" ContentType="application/vnd.ms-office.chartstyle+xml"/>
  <Override PartName="/xl/charts/colors26.xml" ContentType="application/vnd.ms-office.chartcolorstyle+xml"/>
  <Override PartName="/xl/charts/style26.xml" ContentType="application/vnd.ms-office.chartstyle+xml"/>
  <Override PartName="/xl/charts/colors27.xml" ContentType="application/vnd.ms-office.chartcolorstyle+xml"/>
  <Override PartName="/xl/charts/style27.xml" ContentType="application/vnd.ms-office.chartstyle+xml"/>
  <Override PartName="/xl/charts/colors28.xml" ContentType="application/vnd.ms-office.chartcolorstyle+xml"/>
  <Override PartName="/xl/charts/style28.xml" ContentType="application/vnd.ms-office.chartstyle+xml"/>
  <Override PartName="/xl/charts/colors29.xml" ContentType="application/vnd.ms-office.chartcolorstyle+xml"/>
  <Override PartName="/xl/charts/style29.xml" ContentType="application/vnd.ms-office.chartstyle+xml"/>
  <Override PartName="/xl/charts/colors30.xml" ContentType="application/vnd.ms-office.chartcolorstyle+xml"/>
  <Override PartName="/xl/charts/style30.xml" ContentType="application/vnd.ms-office.chartstyle+xml"/>
  <Override PartName="/xl/charts/colors31.xml" ContentType="application/vnd.ms-office.chartcolorstyle+xml"/>
  <Override PartName="/xl/charts/style31.xml" ContentType="application/vnd.ms-office.chartstyle+xml"/>
  <Override PartName="/xl/charts/colors32.xml" ContentType="application/vnd.ms-office.chartcolorstyle+xml"/>
  <Override PartName="/xl/charts/style32.xml" ContentType="application/vnd.ms-office.chartstyle+xml"/>
  <Override PartName="/xl/charts/colors33.xml" ContentType="application/vnd.ms-office.chartcolorstyle+xml"/>
  <Override PartName="/xl/charts/style33.xml" ContentType="application/vnd.ms-office.chartstyle+xml"/>
  <Override PartName="/xl/charts/colors34.xml" ContentType="application/vnd.ms-office.chartcolorstyle+xml"/>
  <Override PartName="/xl/charts/style34.xml" ContentType="application/vnd.ms-office.chartstyle+xml"/>
  <Override PartName="/xl/charts/colors35.xml" ContentType="application/vnd.ms-office.chartcolorstyle+xml"/>
  <Override PartName="/xl/charts/style35.xml" ContentType="application/vnd.ms-office.chartstyle+xml"/>
  <Override PartName="/xl/charts/colors36.xml" ContentType="application/vnd.ms-office.chartcolorstyle+xml"/>
  <Override PartName="/xl/charts/style36.xml" ContentType="application/vnd.ms-office.chartstyle+xml"/>
  <Override PartName="/xl/charts/colors37.xml" ContentType="application/vnd.ms-office.chartcolorstyle+xml"/>
  <Override PartName="/xl/charts/style37.xml" ContentType="application/vnd.ms-office.chartstyle+xml"/>
  <Override PartName="/xl/charts/colors38.xml" ContentType="application/vnd.ms-office.chartcolorstyle+xml"/>
  <Override PartName="/xl/charts/style38.xml" ContentType="application/vnd.ms-office.chartstyle+xml"/>
  <Override PartName="/xl/charts/colors39.xml" ContentType="application/vnd.ms-office.chartcolorstyle+xml"/>
  <Override PartName="/xl/charts/style39.xml" ContentType="application/vnd.ms-office.chartstyle+xml"/>
  <Override PartName="/xl/charts/colors40.xml" ContentType="application/vnd.ms-office.chartcolorstyle+xml"/>
  <Override PartName="/xl/charts/style40.xml" ContentType="application/vnd.ms-office.chartstyle+xml"/>
  <Override PartName="/xl/charts/colors41.xml" ContentType="application/vnd.ms-office.chartcolorstyle+xml"/>
  <Override PartName="/xl/charts/style41.xml" ContentType="application/vnd.ms-office.chartstyle+xml"/>
  <Override PartName="/xl/charts/colors42.xml" ContentType="application/vnd.ms-office.chartcolorstyle+xml"/>
  <Override PartName="/xl/charts/style4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8370" windowHeight="8370" firstSheet="4" activeTab="5"/>
  </bookViews>
  <sheets>
    <sheet name="Dotazník" sheetId="1" r:id="rId1"/>
    <sheet name="Grafy" sheetId="2" r:id="rId2"/>
    <sheet name="Q1" sheetId="4" r:id="rId3"/>
    <sheet name="Q2" sheetId="5" r:id="rId4"/>
    <sheet name="Q3" sheetId="3" r:id="rId5"/>
    <sheet name="Q4" sheetId="6" r:id="rId6"/>
    <sheet name="Q5" sheetId="7" r:id="rId7"/>
    <sheet name="Q6" sheetId="10" r:id="rId8"/>
    <sheet name="Q7" sheetId="11" r:id="rId9"/>
    <sheet name="Q8" sheetId="12" r:id="rId10"/>
    <sheet name="Q9" sheetId="13" r:id="rId11"/>
    <sheet name="Q10" sheetId="14" r:id="rId12"/>
    <sheet name="Q11" sheetId="15" r:id="rId13"/>
    <sheet name="Q12" sheetId="16" r:id="rId14"/>
    <sheet name="Q13" sheetId="18" r:id="rId15"/>
    <sheet name="Q14" sheetId="19" r:id="rId16"/>
    <sheet name="List15" sheetId="20" r:id="rId17"/>
    <sheet name="List16" sheetId="21" r:id="rId18"/>
    <sheet name="List17" sheetId="22" r:id="rId19"/>
  </sheets>
  <calcPr calcId="145621"/>
</workbook>
</file>

<file path=xl/calcChain.xml><?xml version="1.0" encoding="utf-8"?>
<calcChain xmlns="http://schemas.openxmlformats.org/spreadsheetml/2006/main">
  <c r="C5" i="22" l="1"/>
  <c r="C6" i="22"/>
  <c r="C7" i="22"/>
  <c r="C8" i="22"/>
  <c r="C4" i="22"/>
  <c r="D50" i="21"/>
  <c r="D51" i="21"/>
  <c r="D52" i="21"/>
  <c r="D53" i="21"/>
  <c r="D49" i="21"/>
  <c r="D38" i="21"/>
  <c r="D39" i="21"/>
  <c r="D40" i="21"/>
  <c r="D41" i="21"/>
  <c r="D37" i="21"/>
  <c r="D26" i="21"/>
  <c r="D27" i="21"/>
  <c r="D28" i="21"/>
  <c r="D29" i="21"/>
  <c r="D25" i="21"/>
  <c r="D16" i="21"/>
  <c r="D17" i="21"/>
  <c r="D18" i="21"/>
  <c r="D19" i="21"/>
  <c r="D15" i="21"/>
  <c r="D6" i="21"/>
  <c r="D7" i="21"/>
  <c r="D8" i="21"/>
  <c r="D9" i="21"/>
  <c r="D5" i="21"/>
  <c r="C5" i="20"/>
  <c r="C4" i="20"/>
  <c r="C5" i="19"/>
  <c r="C6" i="19"/>
  <c r="C7" i="19"/>
  <c r="C8" i="19"/>
  <c r="C9" i="19"/>
  <c r="C10" i="19"/>
  <c r="C11" i="19"/>
  <c r="C12" i="19"/>
  <c r="C13" i="19"/>
  <c r="C4" i="19"/>
  <c r="C5" i="18"/>
  <c r="C6" i="18"/>
  <c r="C7" i="18"/>
  <c r="C8" i="18"/>
  <c r="C9" i="18"/>
  <c r="C10" i="18"/>
  <c r="C11" i="18"/>
  <c r="C12" i="18"/>
  <c r="C4" i="18"/>
  <c r="D193" i="16"/>
  <c r="D194" i="16"/>
  <c r="D195" i="16"/>
  <c r="D196" i="16"/>
  <c r="D192" i="16"/>
  <c r="D183" i="16"/>
  <c r="D184" i="16"/>
  <c r="D185" i="16"/>
  <c r="D186" i="16"/>
  <c r="D182" i="16"/>
  <c r="D173" i="16"/>
  <c r="D174" i="16"/>
  <c r="D175" i="16"/>
  <c r="D176" i="16"/>
  <c r="D172" i="16"/>
  <c r="D163" i="16"/>
  <c r="D164" i="16"/>
  <c r="D165" i="16"/>
  <c r="D166" i="16"/>
  <c r="D162" i="16"/>
  <c r="D153" i="16"/>
  <c r="D154" i="16"/>
  <c r="D155" i="16"/>
  <c r="D156" i="16"/>
  <c r="D152" i="16"/>
  <c r="D143" i="16"/>
  <c r="D144" i="16"/>
  <c r="D145" i="16"/>
  <c r="D146" i="16"/>
  <c r="D142" i="16"/>
  <c r="D133" i="16"/>
  <c r="D134" i="16"/>
  <c r="D135" i="16"/>
  <c r="D136" i="16"/>
  <c r="D132" i="16"/>
  <c r="D123" i="16"/>
  <c r="D124" i="16"/>
  <c r="D125" i="16"/>
  <c r="D126" i="16"/>
  <c r="D122" i="16"/>
  <c r="D113" i="16"/>
  <c r="D114" i="16"/>
  <c r="D115" i="16"/>
  <c r="D116" i="16"/>
  <c r="D112" i="16"/>
  <c r="D103" i="16"/>
  <c r="D104" i="16"/>
  <c r="D105" i="16"/>
  <c r="D106" i="16"/>
  <c r="D102" i="16"/>
  <c r="D93" i="16"/>
  <c r="D94" i="16"/>
  <c r="D95" i="16"/>
  <c r="D96" i="16"/>
  <c r="D92" i="16"/>
  <c r="D83" i="16"/>
  <c r="D84" i="16"/>
  <c r="D85" i="16"/>
  <c r="D86" i="16"/>
  <c r="D82" i="16"/>
  <c r="D73" i="16"/>
  <c r="D74" i="16"/>
  <c r="D75" i="16"/>
  <c r="D76" i="16"/>
  <c r="D72" i="16"/>
  <c r="D62" i="16"/>
  <c r="D63" i="16"/>
  <c r="D64" i="16"/>
  <c r="D65" i="16"/>
  <c r="D61" i="16"/>
  <c r="D52" i="16"/>
  <c r="D53" i="16"/>
  <c r="D54" i="16"/>
  <c r="D55" i="16"/>
  <c r="D51" i="16"/>
  <c r="D39" i="16"/>
  <c r="D40" i="16"/>
  <c r="D41" i="16"/>
  <c r="D42" i="16"/>
  <c r="D38" i="16"/>
  <c r="D29" i="16"/>
  <c r="D26" i="16"/>
  <c r="D27" i="16"/>
  <c r="D28" i="16"/>
  <c r="D25" i="16"/>
  <c r="D15" i="16"/>
  <c r="D16" i="16"/>
  <c r="D17" i="16"/>
  <c r="D18" i="16"/>
  <c r="D14" i="16"/>
  <c r="D6" i="16"/>
  <c r="D7" i="16"/>
  <c r="D8" i="16"/>
  <c r="D9" i="16"/>
  <c r="D5" i="16"/>
  <c r="C5" i="15"/>
  <c r="C4" i="15"/>
  <c r="C5" i="14"/>
  <c r="C6" i="14"/>
  <c r="C7" i="14"/>
  <c r="C8" i="14"/>
  <c r="C4" i="14"/>
  <c r="C5" i="13"/>
  <c r="C6" i="13"/>
  <c r="C7" i="13"/>
  <c r="C8" i="13"/>
  <c r="C9" i="13"/>
  <c r="C10" i="13"/>
  <c r="C4" i="13"/>
  <c r="C5" i="12"/>
  <c r="C4" i="12"/>
  <c r="C5" i="11"/>
  <c r="C6" i="11"/>
  <c r="C7" i="11"/>
  <c r="C8" i="11"/>
  <c r="C9" i="11"/>
  <c r="C4" i="11"/>
  <c r="C5" i="10"/>
  <c r="C6" i="10"/>
  <c r="C7" i="10"/>
  <c r="C8" i="10"/>
  <c r="C9" i="10"/>
  <c r="C10" i="10"/>
  <c r="C4" i="10"/>
  <c r="C5" i="7"/>
  <c r="C4" i="7"/>
  <c r="C5" i="6"/>
  <c r="C6" i="6"/>
  <c r="C4" i="6"/>
  <c r="C5" i="3"/>
  <c r="C6" i="3"/>
  <c r="C7" i="3"/>
  <c r="C8" i="3"/>
  <c r="C4" i="3"/>
  <c r="C5" i="5"/>
  <c r="C6" i="5"/>
  <c r="C7" i="5"/>
  <c r="C8" i="5"/>
  <c r="C9" i="5"/>
  <c r="C10" i="5"/>
  <c r="C4" i="5"/>
  <c r="C5" i="4" l="1"/>
  <c r="C4" i="4"/>
  <c r="E9" i="1" l="1"/>
  <c r="E73" i="1" l="1"/>
  <c r="E51" i="1" l="1"/>
  <c r="E52" i="1"/>
  <c r="E53" i="1"/>
  <c r="E54" i="1"/>
  <c r="E55" i="1"/>
  <c r="E50" i="1"/>
  <c r="E74" i="1"/>
  <c r="E75" i="1"/>
  <c r="E76" i="1"/>
  <c r="E77" i="1"/>
  <c r="E78" i="1"/>
  <c r="E79" i="1"/>
  <c r="E80" i="1"/>
  <c r="E72" i="1"/>
  <c r="E207" i="1" l="1"/>
  <c r="E260" i="1"/>
  <c r="E261" i="1"/>
  <c r="E262" i="1"/>
  <c r="E263" i="1"/>
  <c r="E259" i="1"/>
  <c r="E254" i="1"/>
  <c r="E255" i="1"/>
  <c r="E256" i="1"/>
  <c r="E257" i="1"/>
  <c r="E253" i="1"/>
  <c r="E248" i="1"/>
  <c r="E249" i="1"/>
  <c r="E250" i="1"/>
  <c r="E251" i="1"/>
  <c r="E247" i="1"/>
  <c r="E242" i="1"/>
  <c r="E243" i="1"/>
  <c r="E244" i="1"/>
  <c r="E245" i="1"/>
  <c r="E241" i="1"/>
  <c r="E236" i="1"/>
  <c r="E237" i="1"/>
  <c r="E238" i="1"/>
  <c r="E239" i="1"/>
  <c r="E235" i="1"/>
  <c r="E230" i="1"/>
  <c r="E231" i="1"/>
  <c r="E232" i="1"/>
  <c r="E233" i="1"/>
  <c r="E229" i="1"/>
  <c r="E222" i="1"/>
  <c r="E221" i="1"/>
  <c r="E218" i="1"/>
  <c r="E217" i="1"/>
  <c r="E216" i="1"/>
  <c r="E215" i="1"/>
  <c r="E214" i="1"/>
  <c r="E213" i="1"/>
  <c r="E212" i="1"/>
  <c r="E211" i="1"/>
  <c r="E210" i="1"/>
  <c r="E209" i="1"/>
  <c r="E200" i="1"/>
  <c r="E201" i="1"/>
  <c r="E202" i="1"/>
  <c r="E203" i="1"/>
  <c r="E204" i="1"/>
  <c r="E205" i="1"/>
  <c r="E206" i="1"/>
  <c r="E199" i="1"/>
  <c r="E192" i="1"/>
  <c r="E193" i="1"/>
  <c r="E194" i="1"/>
  <c r="E195" i="1"/>
  <c r="E191" i="1"/>
  <c r="E186" i="1"/>
  <c r="E187" i="1"/>
  <c r="E188" i="1"/>
  <c r="E189" i="1"/>
  <c r="E185" i="1"/>
  <c r="E180" i="1"/>
  <c r="E181" i="1"/>
  <c r="E182" i="1"/>
  <c r="E183" i="1"/>
  <c r="E179" i="1"/>
  <c r="E174" i="1"/>
  <c r="E175" i="1"/>
  <c r="E176" i="1"/>
  <c r="E177" i="1"/>
  <c r="E173" i="1"/>
  <c r="E168" i="1"/>
  <c r="E169" i="1"/>
  <c r="E170" i="1"/>
  <c r="E171" i="1"/>
  <c r="E167" i="1"/>
  <c r="E162" i="1"/>
  <c r="E163" i="1"/>
  <c r="E164" i="1"/>
  <c r="E165" i="1"/>
  <c r="E161" i="1"/>
  <c r="E156" i="1"/>
  <c r="E157" i="1"/>
  <c r="E158" i="1"/>
  <c r="E159" i="1"/>
  <c r="E155" i="1"/>
  <c r="E150" i="1"/>
  <c r="E151" i="1"/>
  <c r="E152" i="1"/>
  <c r="E153" i="1"/>
  <c r="E149" i="1"/>
  <c r="E144" i="1"/>
  <c r="E145" i="1"/>
  <c r="E146" i="1"/>
  <c r="E147" i="1"/>
  <c r="E143" i="1"/>
  <c r="E138" i="1"/>
  <c r="E139" i="1"/>
  <c r="E140" i="1"/>
  <c r="E141" i="1"/>
  <c r="E137" i="1"/>
  <c r="E132" i="1"/>
  <c r="E133" i="1"/>
  <c r="E134" i="1"/>
  <c r="E135" i="1"/>
  <c r="E131" i="1"/>
  <c r="E126" i="1"/>
  <c r="E127" i="1"/>
  <c r="E128" i="1"/>
  <c r="E129" i="1"/>
  <c r="E125" i="1"/>
  <c r="E120" i="1"/>
  <c r="E121" i="1"/>
  <c r="E122" i="1"/>
  <c r="E123" i="1"/>
  <c r="E119" i="1"/>
  <c r="E114" i="1"/>
  <c r="E115" i="1"/>
  <c r="E116" i="1"/>
  <c r="E117" i="1"/>
  <c r="E113" i="1"/>
  <c r="E108" i="1"/>
  <c r="E109" i="1"/>
  <c r="E110" i="1"/>
  <c r="E111" i="1"/>
  <c r="E107" i="1"/>
  <c r="E99" i="1"/>
  <c r="E102" i="1"/>
  <c r="E103" i="1"/>
  <c r="E104" i="1"/>
  <c r="E105" i="1"/>
  <c r="E101" i="1"/>
  <c r="E93" i="1"/>
  <c r="E96" i="1"/>
  <c r="E97" i="1"/>
  <c r="E98" i="1"/>
  <c r="E95" i="1"/>
  <c r="E90" i="1"/>
  <c r="E91" i="1"/>
  <c r="E92" i="1"/>
  <c r="E89" i="1"/>
  <c r="E84" i="1"/>
  <c r="E85" i="1"/>
  <c r="E86" i="1"/>
  <c r="E83" i="1"/>
  <c r="E69" i="1"/>
  <c r="E71" i="1"/>
  <c r="E63" i="1"/>
  <c r="E66" i="1"/>
  <c r="E67" i="1"/>
  <c r="E68" i="1"/>
  <c r="E65" i="1"/>
  <c r="E49" i="1"/>
  <c r="E58" i="1"/>
  <c r="E59" i="1"/>
  <c r="E60" i="1"/>
  <c r="E61" i="1"/>
  <c r="E62" i="1"/>
  <c r="E57" i="1"/>
  <c r="E45" i="1"/>
  <c r="E48" i="1"/>
  <c r="E33" i="1"/>
  <c r="E42" i="1"/>
  <c r="E43" i="1"/>
  <c r="E44" i="1"/>
  <c r="E46" i="1"/>
  <c r="E41" i="1"/>
  <c r="E20" i="1"/>
  <c r="E31" i="1" l="1"/>
  <c r="E34" i="1"/>
  <c r="E35" i="1"/>
  <c r="E36" i="1"/>
  <c r="E37" i="1"/>
  <c r="E38" i="1"/>
  <c r="E39" i="1"/>
  <c r="E27" i="1"/>
  <c r="E30" i="1"/>
  <c r="E28" i="1"/>
  <c r="E26" i="1"/>
  <c r="E21" i="1"/>
  <c r="E22" i="1"/>
  <c r="E23" i="1"/>
  <c r="E24" i="1"/>
  <c r="E13" i="1"/>
  <c r="E12" i="1"/>
  <c r="E14" i="1"/>
  <c r="E15" i="1"/>
  <c r="E16" i="1"/>
  <c r="E17" i="1"/>
  <c r="E18" i="1"/>
  <c r="E10" i="1"/>
  <c r="E87" i="1" s="1"/>
</calcChain>
</file>

<file path=xl/sharedStrings.xml><?xml version="1.0" encoding="utf-8"?>
<sst xmlns="http://schemas.openxmlformats.org/spreadsheetml/2006/main" count="380" uniqueCount="140">
  <si>
    <t>%</t>
  </si>
  <si>
    <t>50-55</t>
  </si>
  <si>
    <t>55-60</t>
  </si>
  <si>
    <t>60-65</t>
  </si>
  <si>
    <t>65-70</t>
  </si>
  <si>
    <t>70-75</t>
  </si>
  <si>
    <t>75-80</t>
  </si>
  <si>
    <t>80+</t>
  </si>
  <si>
    <t>SETIP</t>
  </si>
  <si>
    <t>U3V</t>
  </si>
  <si>
    <t>práce s internetem, program Word</t>
  </si>
  <si>
    <t xml:space="preserve">historie - 2, filosofie, informatika, Aj, pedagogika, </t>
  </si>
  <si>
    <t xml:space="preserve">program powerpoint, word, Nj, medicína VOŠ, </t>
  </si>
  <si>
    <t>pomocník, umění výtvarné a zpěv, chemie, matriky,</t>
  </si>
  <si>
    <t>kroniky, pozemní knihy, zdravotnictví</t>
  </si>
  <si>
    <t>X</t>
  </si>
  <si>
    <t>Senior education, survey within ERASMUS+</t>
  </si>
  <si>
    <t>Number of respondents</t>
  </si>
  <si>
    <t>Question</t>
  </si>
  <si>
    <t>Number 
of answers</t>
  </si>
  <si>
    <t>female</t>
  </si>
  <si>
    <t>male</t>
  </si>
  <si>
    <t>3. What is yours education?</t>
  </si>
  <si>
    <t>2. What age are you?</t>
  </si>
  <si>
    <t>1. Are you?</t>
  </si>
  <si>
    <t>primary school</t>
  </si>
  <si>
    <t>apprentice</t>
  </si>
  <si>
    <t>secondary school</t>
  </si>
  <si>
    <t>higher education</t>
  </si>
  <si>
    <t>university</t>
  </si>
  <si>
    <t>Where do you live?</t>
  </si>
  <si>
    <t>in a small town (less than 100.000 inhabitants)</t>
  </si>
  <si>
    <t>in a village</t>
  </si>
  <si>
    <t>6. What type of activity do you miss?</t>
  </si>
  <si>
    <t>5. Do you have apportunity to meet other seniors?</t>
  </si>
  <si>
    <t>yes</t>
  </si>
  <si>
    <t>no</t>
  </si>
  <si>
    <t>special cultural events for seniors</t>
  </si>
  <si>
    <t>eduvational activities for seniors</t>
  </si>
  <si>
    <t>touristic activities for seniors</t>
  </si>
  <si>
    <t>senior clusb</t>
  </si>
  <si>
    <t>sport facilities for seniors</t>
  </si>
  <si>
    <t>I do not miss anything</t>
  </si>
  <si>
    <t>others</t>
  </si>
  <si>
    <t>7. Do you feel excluded from the society? Do you miss contact?</t>
  </si>
  <si>
    <t>with family</t>
  </si>
  <si>
    <t>with friends</t>
  </si>
  <si>
    <t>with young peope</t>
  </si>
  <si>
    <t>with people of similar interests</t>
  </si>
  <si>
    <t>what course</t>
  </si>
  <si>
    <t>PC</t>
  </si>
  <si>
    <t>health service</t>
  </si>
  <si>
    <t>memory training</t>
  </si>
  <si>
    <t>art</t>
  </si>
  <si>
    <t>9. Would you like to have the youth involved in the classes? If yes, which role should they have?</t>
  </si>
  <si>
    <t>lector assistent</t>
  </si>
  <si>
    <t>participants of intergeneration dialogue</t>
  </si>
  <si>
    <t>lecturer/teacher</t>
  </si>
  <si>
    <t>ICT assistant</t>
  </si>
  <si>
    <t>10. How do you feel with a PC and the Internet?</t>
  </si>
  <si>
    <t>very good</t>
  </si>
  <si>
    <t>good</t>
  </si>
  <si>
    <t>with some difficulties</t>
  </si>
  <si>
    <t>almost no experience</t>
  </si>
  <si>
    <t>I have never worked with PC</t>
  </si>
  <si>
    <t>11.  Would you like to improve your work with a PC and the Internet?</t>
  </si>
  <si>
    <t>Please, specify</t>
  </si>
  <si>
    <t>photoes</t>
  </si>
  <si>
    <t>everything</t>
  </si>
  <si>
    <t>video</t>
  </si>
  <si>
    <t>web pages</t>
  </si>
  <si>
    <t>multimedia</t>
  </si>
  <si>
    <t>graphics</t>
  </si>
  <si>
    <t>e-mail, spredsheets</t>
  </si>
  <si>
    <t>12. Which topic is interesting for you? Please mark in the range 1 - 5.</t>
  </si>
  <si>
    <t>Natural and cultural monuments with excursion</t>
  </si>
  <si>
    <t>Geography</t>
  </si>
  <si>
    <t>Literature</t>
  </si>
  <si>
    <t>Medicine, health, security</t>
  </si>
  <si>
    <t>Economics, finances</t>
  </si>
  <si>
    <t>Physics, mathematics, and other natural sciences</t>
  </si>
  <si>
    <t>Psychology, sociology and other social sciences</t>
  </si>
  <si>
    <t xml:space="preserve">Fine art, music, arts and crafts  </t>
  </si>
  <si>
    <t>History, philosophy</t>
  </si>
  <si>
    <t>Information technology, computers, internet, smart phones</t>
  </si>
  <si>
    <t>Media and communication</t>
  </si>
  <si>
    <t>Sport, games, recreation, dance</t>
  </si>
  <si>
    <t>Theatre, film</t>
  </si>
  <si>
    <t>Politics and law</t>
  </si>
  <si>
    <t>Languages</t>
  </si>
  <si>
    <t xml:space="preserve">Environment </t>
  </si>
  <si>
    <t>Healthy lifestyle</t>
  </si>
  <si>
    <t>Agriculture, gardening, animal care</t>
  </si>
  <si>
    <t>Memory training</t>
  </si>
  <si>
    <t>Others</t>
  </si>
  <si>
    <t>Interestingness</t>
  </si>
  <si>
    <t>Price</t>
  </si>
  <si>
    <t>References on the institution</t>
  </si>
  <si>
    <t>Lecturer’s age</t>
  </si>
  <si>
    <t>Lecturer’s personality</t>
  </si>
  <si>
    <t>Previous experience</t>
  </si>
  <si>
    <t>Possibilities of active engagement in U3A</t>
  </si>
  <si>
    <t>Meeting new people, new social contacts</t>
  </si>
  <si>
    <t>Study form (lectures, studies over the Internet, excursions)</t>
  </si>
  <si>
    <t>13. What is important for you when choosing a U3A course? Choose three options</t>
  </si>
  <si>
    <t>14. What are the reasons that you want to learn something new?</t>
  </si>
  <si>
    <t>I am interested in the topic</t>
  </si>
  <si>
    <t>Learning makes me feel satisfied</t>
  </si>
  <si>
    <t>I want to work on myself</t>
  </si>
  <si>
    <t>I want to increase my self-confidence</t>
  </si>
  <si>
    <t>I want to meet new people irrespective of their age</t>
  </si>
  <si>
    <t>I want to be in touch with the young generation</t>
  </si>
  <si>
    <t>I want to improve my memory</t>
  </si>
  <si>
    <t>I want to get new experiences and practice</t>
  </si>
  <si>
    <t>I want to exchange experience</t>
  </si>
  <si>
    <t>I want to be modern</t>
  </si>
  <si>
    <t>other</t>
  </si>
  <si>
    <t>15. Can you imagine that you would actively participate in education? (create/plan/organise/teach own courses)?</t>
  </si>
  <si>
    <t>16. What describes best your motivation to education in U3A? Please mark in the range 1 - 5</t>
  </si>
  <si>
    <t>Meeting new people</t>
  </si>
  <si>
    <t xml:space="preserve">Possibility of own engagement in the U3A course </t>
  </si>
  <si>
    <t>Be in contact with new technology</t>
  </si>
  <si>
    <t xml:space="preserve">Possibility of intergeneration dialogue with young people </t>
  </si>
  <si>
    <t>Possibility of thinking about the history of our family and my own biography story</t>
  </si>
  <si>
    <t>17. How do you evaluate the possibility to study in U3A for your quality of life?</t>
  </si>
  <si>
    <t>Necessary</t>
  </si>
  <si>
    <t xml:space="preserve"> Very important </t>
  </si>
  <si>
    <t xml:space="preserve">Medium important </t>
  </si>
  <si>
    <t>Little important</t>
  </si>
  <si>
    <t xml:space="preserve">Unimportant </t>
  </si>
  <si>
    <t>in a big city (more than 100.000 inhabitants)</t>
  </si>
  <si>
    <t>ISEV</t>
  </si>
  <si>
    <t>Answer Choices</t>
  </si>
  <si>
    <t>Responses</t>
  </si>
  <si>
    <t>Answered</t>
  </si>
  <si>
    <t>Skipped</t>
  </si>
  <si>
    <t>4. Where do you live?</t>
  </si>
  <si>
    <t>Environment</t>
  </si>
  <si>
    <t>travelling, take photoes, textile, medicine</t>
  </si>
  <si>
    <t>8.Have you ever attended courses where students assisted you?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</si>
</sst>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1FF8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AEAE8"/>
        <bgColor rgb="FFEAEAE8"/>
      </patternFill>
    </fill>
  </fills>
  <borders count="4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Fill="1"/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0" xfId="0" applyBorder="1"/>
    <xf numFmtId="0" fontId="0" fillId="0" borderId="11" xfId="0" applyBorder="1" applyAlignment="1">
      <alignment horizontal="center"/>
    </xf>
    <xf numFmtId="0" fontId="0" fillId="3" borderId="2" xfId="0" applyFill="1" applyBorder="1"/>
    <xf numFmtId="0" fontId="0" fillId="4" borderId="2" xfId="0" applyFill="1" applyBorder="1"/>
    <xf numFmtId="0" fontId="2" fillId="0" borderId="0" xfId="0" applyFont="1" applyFill="1" applyAlignment="1"/>
    <xf numFmtId="0" fontId="0" fillId="3" borderId="2" xfId="0" applyFill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/>
    <xf numFmtId="0" fontId="1" fillId="0" borderId="0" xfId="0" applyFont="1" applyAlignment="1"/>
    <xf numFmtId="0" fontId="4" fillId="0" borderId="9" xfId="0" applyFont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4" fillId="2" borderId="5" xfId="0" applyFont="1" applyFill="1" applyBorder="1" applyAlignment="1"/>
    <xf numFmtId="0" fontId="4" fillId="2" borderId="6" xfId="0" applyFont="1" applyFill="1" applyBorder="1" applyAlignment="1"/>
    <xf numFmtId="0" fontId="4" fillId="2" borderId="13" xfId="0" applyFont="1" applyFill="1" applyBorder="1" applyAlignment="1"/>
    <xf numFmtId="0" fontId="0" fillId="0" borderId="12" xfId="0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4" xfId="0" applyBorder="1"/>
    <xf numFmtId="0" fontId="0" fillId="3" borderId="15" xfId="0" applyFill="1" applyBorder="1" applyAlignment="1">
      <alignment horizontal="left"/>
    </xf>
    <xf numFmtId="0" fontId="0" fillId="0" borderId="15" xfId="0" applyBorder="1"/>
    <xf numFmtId="0" fontId="0" fillId="3" borderId="15" xfId="0" applyFill="1" applyBorder="1"/>
    <xf numFmtId="0" fontId="0" fillId="3" borderId="11" xfId="0" applyFill="1" applyBorder="1" applyAlignment="1"/>
    <xf numFmtId="0" fontId="0" fillId="3" borderId="16" xfId="0" applyFill="1" applyBorder="1" applyAlignment="1"/>
    <xf numFmtId="0" fontId="1" fillId="0" borderId="11" xfId="0" applyFont="1" applyBorder="1" applyAlignment="1">
      <alignment horizontal="center"/>
    </xf>
    <xf numFmtId="0" fontId="0" fillId="4" borderId="15" xfId="0" applyFill="1" applyBorder="1"/>
    <xf numFmtId="0" fontId="1" fillId="0" borderId="15" xfId="0" applyFont="1" applyBorder="1"/>
    <xf numFmtId="0" fontId="4" fillId="2" borderId="17" xfId="0" applyFont="1" applyFill="1" applyBorder="1" applyAlignment="1"/>
    <xf numFmtId="0" fontId="4" fillId="2" borderId="18" xfId="0" applyFont="1" applyFill="1" applyBorder="1" applyAlignment="1"/>
    <xf numFmtId="0" fontId="4" fillId="2" borderId="19" xfId="0" applyFont="1" applyFill="1" applyBorder="1" applyAlignment="1"/>
    <xf numFmtId="0" fontId="0" fillId="0" borderId="20" xfId="0" applyFill="1" applyBorder="1" applyAlignment="1">
      <alignment horizontal="center"/>
    </xf>
    <xf numFmtId="0" fontId="4" fillId="2" borderId="17" xfId="0" applyFont="1" applyFill="1" applyBorder="1"/>
    <xf numFmtId="0" fontId="4" fillId="2" borderId="18" xfId="0" applyFont="1" applyFill="1" applyBorder="1"/>
    <xf numFmtId="0" fontId="4" fillId="2" borderId="19" xfId="0" applyFont="1" applyFill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/>
    <xf numFmtId="0" fontId="0" fillId="0" borderId="33" xfId="0" applyBorder="1"/>
    <xf numFmtId="4" fontId="1" fillId="0" borderId="28" xfId="1" applyNumberFormat="1" applyFont="1" applyBorder="1" applyAlignment="1">
      <alignment horizontal="center"/>
    </xf>
    <xf numFmtId="4" fontId="5" fillId="0" borderId="28" xfId="1" applyNumberFormat="1" applyFon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0" fontId="1" fillId="0" borderId="0" xfId="0" applyFont="1"/>
    <xf numFmtId="0" fontId="1" fillId="0" borderId="20" xfId="0" applyFont="1" applyFill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0" fontId="0" fillId="4" borderId="34" xfId="0" applyFill="1" applyBorder="1"/>
    <xf numFmtId="0" fontId="1" fillId="0" borderId="20" xfId="0" applyFon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0" fontId="1" fillId="0" borderId="29" xfId="0" applyFon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0" fontId="0" fillId="3" borderId="34" xfId="0" applyFill="1" applyBorder="1"/>
    <xf numFmtId="0" fontId="0" fillId="0" borderId="34" xfId="0" applyBorder="1"/>
    <xf numFmtId="0" fontId="0" fillId="0" borderId="34" xfId="0" applyFill="1" applyBorder="1"/>
    <xf numFmtId="0" fontId="0" fillId="0" borderId="15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2" borderId="37" xfId="0" applyFont="1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0" fontId="0" fillId="0" borderId="36" xfId="0" applyBorder="1"/>
    <xf numFmtId="0" fontId="0" fillId="0" borderId="44" xfId="0" applyBorder="1"/>
    <xf numFmtId="0" fontId="0" fillId="0" borderId="6" xfId="0" applyBorder="1"/>
    <xf numFmtId="0" fontId="0" fillId="0" borderId="45" xfId="0" applyBorder="1"/>
    <xf numFmtId="0" fontId="0" fillId="0" borderId="12" xfId="0" applyFill="1" applyBorder="1"/>
    <xf numFmtId="0" fontId="0" fillId="0" borderId="43" xfId="0" applyFill="1" applyBorder="1"/>
    <xf numFmtId="0" fontId="0" fillId="3" borderId="47" xfId="0" applyFill="1" applyBorder="1"/>
    <xf numFmtId="0" fontId="1" fillId="0" borderId="47" xfId="0" applyFont="1" applyBorder="1"/>
    <xf numFmtId="0" fontId="1" fillId="0" borderId="47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4" fillId="2" borderId="34" xfId="0" applyFont="1" applyFill="1" applyBorder="1"/>
    <xf numFmtId="0" fontId="0" fillId="0" borderId="34" xfId="0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6" xfId="0" applyFont="1" applyFill="1" applyBorder="1" applyAlignment="1">
      <alignment horizontal="center" wrapText="1"/>
    </xf>
    <xf numFmtId="0" fontId="0" fillId="3" borderId="15" xfId="0" applyFill="1" applyBorder="1" applyAlignment="1">
      <alignment wrapText="1"/>
    </xf>
    <xf numFmtId="0" fontId="4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8" fillId="0" borderId="0" xfId="0" applyFont="1"/>
    <xf numFmtId="0" fontId="8" fillId="0" borderId="0" xfId="0" applyFont="1" applyFill="1" applyBorder="1"/>
    <xf numFmtId="0" fontId="0" fillId="0" borderId="0" xfId="0" applyFill="1" applyBorder="1"/>
    <xf numFmtId="4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8" fillId="0" borderId="0" xfId="0" applyFont="1" applyBorder="1"/>
    <xf numFmtId="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4" fillId="0" borderId="0" xfId="0" applyFont="1" applyFill="1" applyBorder="1"/>
    <xf numFmtId="0" fontId="1" fillId="0" borderId="0" xfId="0" applyFont="1" applyFill="1" applyBorder="1"/>
    <xf numFmtId="0" fontId="0" fillId="0" borderId="0" xfId="0" applyFill="1" applyBorder="1" applyAlignment="1">
      <alignment wrapText="1"/>
    </xf>
    <xf numFmtId="0" fontId="7" fillId="6" borderId="0" xfId="0" applyFont="1" applyFill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Fill="1" applyBorder="1" applyAlignment="1"/>
    <xf numFmtId="0" fontId="10" fillId="0" borderId="0" xfId="0" applyFont="1"/>
    <xf numFmtId="0" fontId="10" fillId="5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10" fontId="12" fillId="0" borderId="0" xfId="1" applyNumberFormat="1" applyFont="1" applyBorder="1"/>
    <xf numFmtId="0" fontId="10" fillId="0" borderId="0" xfId="0" applyFont="1" applyBorder="1" applyAlignment="1">
      <alignment horizontal="center"/>
    </xf>
    <xf numFmtId="10" fontId="10" fillId="0" borderId="0" xfId="1" applyNumberFormat="1" applyFont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5" borderId="0" xfId="0" applyFont="1" applyFill="1" applyBorder="1"/>
    <xf numFmtId="0" fontId="12" fillId="0" borderId="0" xfId="0" applyFont="1" applyFill="1" applyBorder="1" applyAlignment="1">
      <alignment horizontal="center"/>
    </xf>
    <xf numFmtId="0" fontId="10" fillId="5" borderId="0" xfId="0" applyFont="1" applyFill="1" applyBorder="1" applyAlignment="1"/>
    <xf numFmtId="0" fontId="10" fillId="0" borderId="0" xfId="0" applyFont="1" applyFill="1"/>
    <xf numFmtId="0" fontId="11" fillId="0" borderId="0" xfId="0" applyFont="1" applyFill="1" applyBorder="1"/>
    <xf numFmtId="0" fontId="10" fillId="0" borderId="0" xfId="0" applyFont="1" applyFill="1" applyBorder="1"/>
    <xf numFmtId="0" fontId="12" fillId="5" borderId="0" xfId="0" applyFont="1" applyFill="1" applyBorder="1"/>
    <xf numFmtId="0" fontId="10" fillId="5" borderId="0" xfId="0" applyFont="1" applyFill="1"/>
    <xf numFmtId="0" fontId="12" fillId="0" borderId="0" xfId="0" applyFont="1" applyFill="1" applyBorder="1"/>
    <xf numFmtId="0" fontId="10" fillId="5" borderId="0" xfId="0" applyFont="1" applyFill="1" applyBorder="1" applyAlignment="1">
      <alignment wrapText="1"/>
    </xf>
    <xf numFmtId="10" fontId="10" fillId="0" borderId="0" xfId="1" applyNumberFormat="1" applyFont="1" applyBorder="1" applyAlignment="1">
      <alignment horizontal="center"/>
    </xf>
    <xf numFmtId="10" fontId="12" fillId="0" borderId="0" xfId="1" applyNumberFormat="1" applyFont="1" applyBorder="1" applyAlignment="1">
      <alignment horizontal="center"/>
    </xf>
    <xf numFmtId="10" fontId="12" fillId="0" borderId="0" xfId="1" applyNumberFormat="1" applyFont="1" applyFill="1" applyBorder="1" applyAlignment="1">
      <alignment horizontal="center"/>
    </xf>
    <xf numFmtId="10" fontId="10" fillId="0" borderId="0" xfId="1" applyNumberFormat="1" applyFont="1" applyFill="1" applyBorder="1" applyAlignment="1">
      <alignment horizontal="center"/>
    </xf>
    <xf numFmtId="0" fontId="12" fillId="0" borderId="0" xfId="0" applyFont="1" applyBorder="1"/>
    <xf numFmtId="0" fontId="6" fillId="0" borderId="0" xfId="0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10" fillId="0" borderId="0" xfId="0" applyFont="1"/>
    <xf numFmtId="0" fontId="7" fillId="6" borderId="0" xfId="0" applyFont="1" applyFill="1" applyBorder="1" applyAlignment="1">
      <alignment horizontal="center"/>
    </xf>
    <xf numFmtId="0" fontId="10" fillId="0" borderId="0" xfId="0" applyFont="1" applyBorder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81FF81"/>
      <color rgb="FF57FF57"/>
      <color rgb="FFFFDDDD"/>
      <color rgb="FFFF29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4. </a:t>
            </a:r>
            <a:r>
              <a:rPr lang="en-GB" sz="1800" b="1">
                <a:effectLst/>
              </a:rPr>
              <a:t>Where do you live?</a:t>
            </a:r>
            <a:endParaRPr lang="en-GB" sz="18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Dotazník!$B$26:$B$28</c:f>
              <c:strCache>
                <c:ptCount val="3"/>
                <c:pt idx="0">
                  <c:v>in a big city (more than 100.000 inhabitants)</c:v>
                </c:pt>
                <c:pt idx="1">
                  <c:v>in a small town (less than 100.000 inhabitants)</c:v>
                </c:pt>
                <c:pt idx="2">
                  <c:v>in a village</c:v>
                </c:pt>
              </c:strCache>
            </c:strRef>
          </c:cat>
          <c:val>
            <c:numRef>
              <c:f>Dotazník!$D$26:$D$28</c:f>
              <c:numCache>
                <c:formatCode>General</c:formatCode>
                <c:ptCount val="3"/>
                <c:pt idx="0">
                  <c:v>76</c:v>
                </c:pt>
                <c:pt idx="1">
                  <c:v>18</c:v>
                </c:pt>
                <c:pt idx="2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75-4653-ADA0-D3EFA89A97E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833536"/>
        <c:axId val="42027840"/>
      </c:barChart>
      <c:catAx>
        <c:axId val="56833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027840"/>
        <c:crosses val="autoZero"/>
        <c:auto val="1"/>
        <c:lblAlgn val="ctr"/>
        <c:lblOffset val="100"/>
        <c:noMultiLvlLbl val="0"/>
      </c:catAx>
      <c:valAx>
        <c:axId val="42027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833536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12. </a:t>
            </a:r>
            <a:r>
              <a:rPr lang="en-GB" sz="1800" b="1" i="0" u="none" strike="noStrike" baseline="0">
                <a:effectLst/>
              </a:rPr>
              <a:t>Geography	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Dotazník!$D$89:$D$93</c:f>
              <c:numCache>
                <c:formatCode>General</c:formatCode>
                <c:ptCount val="5"/>
                <c:pt idx="0">
                  <c:v>21</c:v>
                </c:pt>
                <c:pt idx="1">
                  <c:v>31</c:v>
                </c:pt>
                <c:pt idx="2">
                  <c:v>17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6D-4A0A-BD9A-0091E46C573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7482752"/>
        <c:axId val="76384512"/>
      </c:barChart>
      <c:catAx>
        <c:axId val="57482752"/>
        <c:scaling>
          <c:orientation val="minMax"/>
        </c:scaling>
        <c:delete val="0"/>
        <c:axPos val="b"/>
        <c:majorTickMark val="out"/>
        <c:minorTickMark val="none"/>
        <c:tickLblPos val="nextTo"/>
        <c:crossAx val="76384512"/>
        <c:crosses val="autoZero"/>
        <c:auto val="1"/>
        <c:lblAlgn val="ctr"/>
        <c:lblOffset val="100"/>
        <c:noMultiLvlLbl val="0"/>
      </c:catAx>
      <c:valAx>
        <c:axId val="76384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482752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12. </a:t>
            </a:r>
            <a:r>
              <a:rPr lang="en-GB" sz="1800" b="1" i="0" u="none" strike="noStrike" baseline="0">
                <a:effectLst/>
              </a:rPr>
              <a:t>Literature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dLbl>
              <c:idx val="4"/>
              <c:layout>
                <c:manualLayout>
                  <c:x val="-1.2691095280731433E-16"/>
                  <c:y val="1.56359859039073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987-4E58-B70A-B6871926A26A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Dotazník!$D$95:$D$99</c:f>
              <c:numCache>
                <c:formatCode>General</c:formatCode>
                <c:ptCount val="5"/>
                <c:pt idx="0">
                  <c:v>27</c:v>
                </c:pt>
                <c:pt idx="1">
                  <c:v>26</c:v>
                </c:pt>
                <c:pt idx="2">
                  <c:v>18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82-4550-902A-4E8CF9DBBEE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5212800"/>
        <c:axId val="76386240"/>
      </c:barChart>
      <c:catAx>
        <c:axId val="115212800"/>
        <c:scaling>
          <c:orientation val="minMax"/>
        </c:scaling>
        <c:delete val="0"/>
        <c:axPos val="b"/>
        <c:majorTickMark val="out"/>
        <c:minorTickMark val="none"/>
        <c:tickLblPos val="nextTo"/>
        <c:crossAx val="76386240"/>
        <c:crosses val="autoZero"/>
        <c:auto val="1"/>
        <c:lblAlgn val="ctr"/>
        <c:lblOffset val="100"/>
        <c:noMultiLvlLbl val="0"/>
      </c:catAx>
      <c:valAx>
        <c:axId val="76386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212800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12. </a:t>
            </a:r>
            <a:r>
              <a:rPr lang="en-GB" sz="1800" b="1" i="0" u="none" strike="noStrike" baseline="0">
                <a:effectLst/>
              </a:rPr>
              <a:t>Medicine, health, security</a:t>
            </a:r>
            <a:endParaRPr lang="en-US"/>
          </a:p>
        </c:rich>
      </c:tx>
      <c:layout>
        <c:manualLayout>
          <c:xMode val="edge"/>
          <c:yMode val="edge"/>
          <c:x val="0.19536109035743832"/>
          <c:y val="2.777779127918308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0"/>
                  <c:y val="2.90891716645327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715-455D-AD74-55E543129B8E}"/>
                </c:ext>
              </c:extLst>
            </c:dLbl>
            <c:dLbl>
              <c:idx val="4"/>
              <c:layout>
                <c:manualLayout>
                  <c:x val="0"/>
                  <c:y val="1.74536901847150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715-455D-AD74-55E543129B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Dotazník!$D$101:$D$105</c:f>
              <c:numCache>
                <c:formatCode>General</c:formatCode>
                <c:ptCount val="5"/>
                <c:pt idx="0">
                  <c:v>33</c:v>
                </c:pt>
                <c:pt idx="1">
                  <c:v>21</c:v>
                </c:pt>
                <c:pt idx="2">
                  <c:v>13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D2-486D-B260-7E737FF47A1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5213824"/>
        <c:axId val="76387968"/>
      </c:barChart>
      <c:catAx>
        <c:axId val="1152138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87968"/>
        <c:crosses val="autoZero"/>
        <c:auto val="1"/>
        <c:lblAlgn val="ctr"/>
        <c:lblOffset val="100"/>
        <c:noMultiLvlLbl val="0"/>
      </c:catAx>
      <c:valAx>
        <c:axId val="7638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138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12. </a:t>
            </a:r>
            <a:r>
              <a:rPr lang="en-GB" sz="1800" b="1" i="0" u="none" strike="noStrike" baseline="0">
                <a:effectLst/>
              </a:rPr>
              <a:t>Economics, finances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6104176990278234E-2"/>
          <c:y val="0.24235218324982108"/>
          <c:w val="0.85869539991711563"/>
          <c:h val="0.6371395458014276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Dotazník!$D$107:$D$111</c:f>
              <c:numCache>
                <c:formatCode>General</c:formatCode>
                <c:ptCount val="5"/>
                <c:pt idx="0">
                  <c:v>11</c:v>
                </c:pt>
                <c:pt idx="1">
                  <c:v>16</c:v>
                </c:pt>
                <c:pt idx="2">
                  <c:v>22</c:v>
                </c:pt>
                <c:pt idx="3">
                  <c:v>8</c:v>
                </c:pt>
                <c:pt idx="4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4F-43C5-8F0F-8CAEB2E10A1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5214848"/>
        <c:axId val="76389696"/>
      </c:barChart>
      <c:catAx>
        <c:axId val="115214848"/>
        <c:scaling>
          <c:orientation val="minMax"/>
        </c:scaling>
        <c:delete val="0"/>
        <c:axPos val="b"/>
        <c:majorTickMark val="out"/>
        <c:minorTickMark val="none"/>
        <c:tickLblPos val="nextTo"/>
        <c:crossAx val="76389696"/>
        <c:crosses val="autoZero"/>
        <c:auto val="1"/>
        <c:lblAlgn val="ctr"/>
        <c:lblOffset val="100"/>
        <c:noMultiLvlLbl val="0"/>
      </c:catAx>
      <c:valAx>
        <c:axId val="76389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214848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12. </a:t>
            </a:r>
            <a:r>
              <a:rPr lang="en-GB" sz="1800" b="1" i="0" u="none" strike="noStrike" baseline="0">
                <a:effectLst/>
              </a:rPr>
              <a:t>Physics, mathematics, and other natural sciences</a:t>
            </a:r>
            <a:endParaRPr lang="en-US"/>
          </a:p>
        </c:rich>
      </c:tx>
      <c:layout>
        <c:manualLayout>
          <c:xMode val="edge"/>
          <c:yMode val="edge"/>
          <c:x val="0.12808333333333333"/>
          <c:y val="2.314814814814814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Dotazník!$D$113:$D$117</c:f>
              <c:numCache>
                <c:formatCode>General</c:formatCode>
                <c:ptCount val="5"/>
                <c:pt idx="0">
                  <c:v>10</c:v>
                </c:pt>
                <c:pt idx="1">
                  <c:v>11</c:v>
                </c:pt>
                <c:pt idx="2">
                  <c:v>13</c:v>
                </c:pt>
                <c:pt idx="3">
                  <c:v>19</c:v>
                </c:pt>
                <c:pt idx="4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94-4B49-B7E3-DF5CB15446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5215872"/>
        <c:axId val="115328128"/>
      </c:barChart>
      <c:catAx>
        <c:axId val="115215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15328128"/>
        <c:crosses val="autoZero"/>
        <c:auto val="1"/>
        <c:lblAlgn val="ctr"/>
        <c:lblOffset val="100"/>
        <c:noMultiLvlLbl val="0"/>
      </c:catAx>
      <c:valAx>
        <c:axId val="115328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215872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12. </a:t>
            </a:r>
            <a:r>
              <a:rPr lang="en-GB" sz="1800" b="1" i="0" u="none" strike="noStrike" baseline="0">
                <a:effectLst/>
              </a:rPr>
              <a:t>Psychology, sociology and other social sciences</a:t>
            </a:r>
            <a:endParaRPr lang="en-US"/>
          </a:p>
        </c:rich>
      </c:tx>
      <c:layout>
        <c:manualLayout>
          <c:xMode val="edge"/>
          <c:yMode val="edge"/>
          <c:x val="0.10286584990878095"/>
          <c:y val="3.240746906123070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Dotazník!$D$119:$D$123</c:f>
              <c:numCache>
                <c:formatCode>General</c:formatCode>
                <c:ptCount val="5"/>
                <c:pt idx="0">
                  <c:v>16</c:v>
                </c:pt>
                <c:pt idx="1">
                  <c:v>15</c:v>
                </c:pt>
                <c:pt idx="2">
                  <c:v>8</c:v>
                </c:pt>
                <c:pt idx="3">
                  <c:v>10</c:v>
                </c:pt>
                <c:pt idx="4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34-4470-86C4-FB5D07AC9FD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50729216"/>
        <c:axId val="115329856"/>
      </c:barChart>
      <c:catAx>
        <c:axId val="550729216"/>
        <c:scaling>
          <c:orientation val="minMax"/>
        </c:scaling>
        <c:delete val="0"/>
        <c:axPos val="b"/>
        <c:majorTickMark val="out"/>
        <c:minorTickMark val="none"/>
        <c:tickLblPos val="nextTo"/>
        <c:crossAx val="115329856"/>
        <c:crosses val="autoZero"/>
        <c:auto val="1"/>
        <c:lblAlgn val="ctr"/>
        <c:lblOffset val="100"/>
        <c:noMultiLvlLbl val="0"/>
      </c:catAx>
      <c:valAx>
        <c:axId val="115329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0729216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12. </a:t>
            </a:r>
            <a:r>
              <a:rPr lang="en-GB" sz="1800" b="1" i="0" u="none" strike="noStrike" baseline="0">
                <a:effectLst/>
              </a:rPr>
              <a:t>Fine art, music, arts and crafts  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dLbl>
              <c:idx val="3"/>
              <c:layout>
                <c:manualLayout>
                  <c:x val="0"/>
                  <c:y val="2.49304431882154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65B-4B71-9886-553A6A7122BB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Dotazník!$D$125:$D$129</c:f>
              <c:numCache>
                <c:formatCode>General</c:formatCode>
                <c:ptCount val="5"/>
                <c:pt idx="0">
                  <c:v>33</c:v>
                </c:pt>
                <c:pt idx="1">
                  <c:v>25</c:v>
                </c:pt>
                <c:pt idx="2">
                  <c:v>12</c:v>
                </c:pt>
                <c:pt idx="3">
                  <c:v>8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AB-45AF-95D3-569B0274407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50730240"/>
        <c:axId val="115331584"/>
      </c:barChart>
      <c:catAx>
        <c:axId val="550730240"/>
        <c:scaling>
          <c:orientation val="minMax"/>
        </c:scaling>
        <c:delete val="0"/>
        <c:axPos val="b"/>
        <c:majorTickMark val="out"/>
        <c:minorTickMark val="none"/>
        <c:tickLblPos val="nextTo"/>
        <c:crossAx val="115331584"/>
        <c:crosses val="autoZero"/>
        <c:auto val="1"/>
        <c:lblAlgn val="ctr"/>
        <c:lblOffset val="100"/>
        <c:noMultiLvlLbl val="0"/>
      </c:catAx>
      <c:valAx>
        <c:axId val="115331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0730240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12. </a:t>
            </a:r>
            <a:r>
              <a:rPr lang="en-GB" sz="1800" b="1" i="0" u="none" strike="noStrike" baseline="0">
                <a:effectLst/>
              </a:rPr>
              <a:t>History, philosophy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dLbl>
              <c:idx val="4"/>
              <c:layout>
                <c:manualLayout>
                  <c:x val="3.4602717212425631E-3"/>
                  <c:y val="2.00495628451004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DBA-40A2-973B-28C49853F87E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Dotazník!$D$131:$D$135</c:f>
              <c:numCache>
                <c:formatCode>General</c:formatCode>
                <c:ptCount val="5"/>
                <c:pt idx="0">
                  <c:v>31</c:v>
                </c:pt>
                <c:pt idx="1">
                  <c:v>23</c:v>
                </c:pt>
                <c:pt idx="2">
                  <c:v>17</c:v>
                </c:pt>
                <c:pt idx="3">
                  <c:v>8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0C-4E15-BAE1-53EFA7D4AB5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50730752"/>
        <c:axId val="115333888"/>
      </c:barChart>
      <c:catAx>
        <c:axId val="550730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15333888"/>
        <c:crosses val="autoZero"/>
        <c:auto val="1"/>
        <c:lblAlgn val="ctr"/>
        <c:lblOffset val="100"/>
        <c:noMultiLvlLbl val="0"/>
      </c:catAx>
      <c:valAx>
        <c:axId val="115333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0730752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12. </a:t>
            </a:r>
            <a:r>
              <a:rPr lang="en-GB" sz="1800" b="1" i="0" u="none" strike="noStrike" baseline="0">
                <a:effectLst/>
              </a:rPr>
              <a:t>Information technology, computers, internet, smart phones</a:t>
            </a:r>
            <a:endParaRPr lang="cs-CZ" sz="1800" b="1" i="0" u="none" strike="noStrike" baseline="0">
              <a:effectLst/>
            </a:endParaRPr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dLbl>
              <c:idx val="3"/>
              <c:layout>
                <c:manualLayout>
                  <c:x val="-1.2540595705134943E-16"/>
                  <c:y val="1.77114565959716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BE6-48F7-AC89-34C0142793F1}"/>
                </c:ext>
              </c:extLst>
            </c:dLbl>
            <c:dLbl>
              <c:idx val="4"/>
              <c:layout>
                <c:manualLayout>
                  <c:x val="-1.2540595705134943E-16"/>
                  <c:y val="-3.96028705500611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BE6-48F7-AC89-34C0142793F1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Dotazník!$D$137:$D$141</c:f>
              <c:numCache>
                <c:formatCode>General</c:formatCode>
                <c:ptCount val="5"/>
                <c:pt idx="0">
                  <c:v>33</c:v>
                </c:pt>
                <c:pt idx="1">
                  <c:v>11</c:v>
                </c:pt>
                <c:pt idx="2">
                  <c:v>18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05-42D1-B5AE-1907D9F573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50731264"/>
        <c:axId val="551937152"/>
      </c:barChart>
      <c:catAx>
        <c:axId val="550731264"/>
        <c:scaling>
          <c:orientation val="minMax"/>
        </c:scaling>
        <c:delete val="0"/>
        <c:axPos val="b"/>
        <c:majorTickMark val="out"/>
        <c:minorTickMark val="none"/>
        <c:tickLblPos val="nextTo"/>
        <c:crossAx val="551937152"/>
        <c:crosses val="autoZero"/>
        <c:auto val="1"/>
        <c:lblAlgn val="ctr"/>
        <c:lblOffset val="100"/>
        <c:noMultiLvlLbl val="0"/>
      </c:catAx>
      <c:valAx>
        <c:axId val="551937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0731264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12. </a:t>
            </a:r>
            <a:r>
              <a:rPr lang="en-GB" sz="1800" b="1" i="0" u="none" strike="noStrike" baseline="0">
                <a:effectLst/>
              </a:rPr>
              <a:t>Media and communication</a:t>
            </a:r>
            <a:endParaRPr lang="en-US"/>
          </a:p>
        </c:rich>
      </c:tx>
      <c:layout>
        <c:manualLayout>
          <c:xMode val="edge"/>
          <c:yMode val="edge"/>
          <c:x val="0.21561843040609616"/>
          <c:y val="3.950629225873226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Dotazník!$D$143:$D$147</c:f>
              <c:numCache>
                <c:formatCode>General</c:formatCode>
                <c:ptCount val="5"/>
                <c:pt idx="0">
                  <c:v>17</c:v>
                </c:pt>
                <c:pt idx="1">
                  <c:v>16</c:v>
                </c:pt>
                <c:pt idx="2">
                  <c:v>21</c:v>
                </c:pt>
                <c:pt idx="3">
                  <c:v>14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0A-4A73-A262-3C065C1578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59055360"/>
        <c:axId val="551937728"/>
      </c:barChart>
      <c:catAx>
        <c:axId val="559055360"/>
        <c:scaling>
          <c:orientation val="minMax"/>
        </c:scaling>
        <c:delete val="0"/>
        <c:axPos val="b"/>
        <c:majorTickMark val="out"/>
        <c:minorTickMark val="none"/>
        <c:tickLblPos val="nextTo"/>
        <c:crossAx val="551937728"/>
        <c:crosses val="autoZero"/>
        <c:auto val="1"/>
        <c:lblAlgn val="ctr"/>
        <c:lblOffset val="100"/>
        <c:noMultiLvlLbl val="0"/>
      </c:catAx>
      <c:valAx>
        <c:axId val="551937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9055360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5. </a:t>
            </a:r>
            <a:r>
              <a:rPr lang="en-GB" sz="1800" b="1" i="0" u="none" strike="noStrike" baseline="0">
                <a:effectLst/>
              </a:rPr>
              <a:t>Do you have an opportunity to meet other seniors?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Dotazník!$B$30:$B$31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Dotazník!$D$30:$D$31</c:f>
              <c:numCache>
                <c:formatCode>General</c:formatCode>
                <c:ptCount val="2"/>
                <c:pt idx="0">
                  <c:v>103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3F-4233-87C6-2111C186938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835584"/>
        <c:axId val="42029568"/>
      </c:barChart>
      <c:catAx>
        <c:axId val="56835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029568"/>
        <c:crosses val="autoZero"/>
        <c:auto val="1"/>
        <c:lblAlgn val="ctr"/>
        <c:lblOffset val="100"/>
        <c:noMultiLvlLbl val="0"/>
      </c:catAx>
      <c:valAx>
        <c:axId val="42029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835584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12. </a:t>
            </a:r>
            <a:r>
              <a:rPr lang="en-GB" sz="1800" b="1" i="0" u="none" strike="noStrike" baseline="0">
                <a:effectLst/>
              </a:rPr>
              <a:t>Sport, games, recreation, dance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Dotazník!$D$149:$D$153</c:f>
              <c:numCache>
                <c:formatCode>General</c:formatCode>
                <c:ptCount val="5"/>
                <c:pt idx="0">
                  <c:v>13</c:v>
                </c:pt>
                <c:pt idx="1">
                  <c:v>19</c:v>
                </c:pt>
                <c:pt idx="2">
                  <c:v>17</c:v>
                </c:pt>
                <c:pt idx="3">
                  <c:v>9</c:v>
                </c:pt>
                <c:pt idx="4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12-4079-9704-353BD454FAC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59056384"/>
        <c:axId val="551939456"/>
      </c:barChart>
      <c:catAx>
        <c:axId val="559056384"/>
        <c:scaling>
          <c:orientation val="minMax"/>
        </c:scaling>
        <c:delete val="0"/>
        <c:axPos val="b"/>
        <c:majorTickMark val="out"/>
        <c:minorTickMark val="none"/>
        <c:tickLblPos val="nextTo"/>
        <c:crossAx val="551939456"/>
        <c:crosses val="autoZero"/>
        <c:auto val="1"/>
        <c:lblAlgn val="ctr"/>
        <c:lblOffset val="100"/>
        <c:noMultiLvlLbl val="0"/>
      </c:catAx>
      <c:valAx>
        <c:axId val="551939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9056384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12. </a:t>
            </a:r>
            <a:r>
              <a:rPr lang="en-GB" sz="1800" b="1" i="0" u="none" strike="noStrike" baseline="0">
                <a:effectLst/>
              </a:rPr>
              <a:t>Theatre, film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dLbl>
              <c:idx val="3"/>
              <c:layout>
                <c:manualLayout>
                  <c:x val="-1.2705732579195445E-16"/>
                  <c:y val="1.31012572632516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598-4C05-80F3-DB8192A1AE15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Dotazník!$D$155:$D$159</c:f>
              <c:numCache>
                <c:formatCode>General</c:formatCode>
                <c:ptCount val="5"/>
                <c:pt idx="0">
                  <c:v>28</c:v>
                </c:pt>
                <c:pt idx="1">
                  <c:v>20</c:v>
                </c:pt>
                <c:pt idx="2">
                  <c:v>12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C7-41BA-99E9-CE57212B0D1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59057408"/>
        <c:axId val="551941184"/>
      </c:barChart>
      <c:catAx>
        <c:axId val="559057408"/>
        <c:scaling>
          <c:orientation val="minMax"/>
        </c:scaling>
        <c:delete val="0"/>
        <c:axPos val="b"/>
        <c:majorTickMark val="out"/>
        <c:minorTickMark val="none"/>
        <c:tickLblPos val="nextTo"/>
        <c:crossAx val="551941184"/>
        <c:crosses val="autoZero"/>
        <c:auto val="1"/>
        <c:lblAlgn val="ctr"/>
        <c:lblOffset val="100"/>
        <c:noMultiLvlLbl val="0"/>
      </c:catAx>
      <c:valAx>
        <c:axId val="551941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9057408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12. </a:t>
            </a:r>
            <a:r>
              <a:rPr lang="en-GB" sz="1800" b="1" i="0" u="none" strike="noStrike" baseline="0">
                <a:effectLst/>
              </a:rPr>
              <a:t>Politics and law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Dotazník!$D$161:$D$165</c:f>
              <c:numCache>
                <c:formatCode>General</c:formatCode>
                <c:ptCount val="5"/>
                <c:pt idx="0">
                  <c:v>18</c:v>
                </c:pt>
                <c:pt idx="1">
                  <c:v>10</c:v>
                </c:pt>
                <c:pt idx="2">
                  <c:v>19</c:v>
                </c:pt>
                <c:pt idx="3">
                  <c:v>13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EA-449A-BE5D-50A6589FD19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59058432"/>
        <c:axId val="551942912"/>
      </c:barChart>
      <c:catAx>
        <c:axId val="559058432"/>
        <c:scaling>
          <c:orientation val="minMax"/>
        </c:scaling>
        <c:delete val="0"/>
        <c:axPos val="b"/>
        <c:majorTickMark val="out"/>
        <c:minorTickMark val="none"/>
        <c:tickLblPos val="nextTo"/>
        <c:crossAx val="551942912"/>
        <c:crosses val="autoZero"/>
        <c:auto val="1"/>
        <c:lblAlgn val="ctr"/>
        <c:lblOffset val="100"/>
        <c:noMultiLvlLbl val="0"/>
      </c:catAx>
      <c:valAx>
        <c:axId val="551942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9058432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12. </a:t>
            </a:r>
            <a:r>
              <a:rPr lang="en-GB" sz="1800" b="1" i="0" u="none" strike="noStrike" baseline="0">
                <a:effectLst/>
              </a:rPr>
              <a:t>Languages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Dotazník!$D$167:$D$171</c:f>
              <c:numCache>
                <c:formatCode>General</c:formatCode>
                <c:ptCount val="5"/>
                <c:pt idx="0">
                  <c:v>11</c:v>
                </c:pt>
                <c:pt idx="1">
                  <c:v>22</c:v>
                </c:pt>
                <c:pt idx="2">
                  <c:v>18</c:v>
                </c:pt>
                <c:pt idx="3">
                  <c:v>12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33-40C3-92D7-5EC63D4B48D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2487808"/>
        <c:axId val="562422336"/>
      </c:barChart>
      <c:catAx>
        <c:axId val="562487808"/>
        <c:scaling>
          <c:orientation val="minMax"/>
        </c:scaling>
        <c:delete val="0"/>
        <c:axPos val="b"/>
        <c:majorTickMark val="out"/>
        <c:minorTickMark val="none"/>
        <c:tickLblPos val="nextTo"/>
        <c:crossAx val="562422336"/>
        <c:crosses val="autoZero"/>
        <c:auto val="1"/>
        <c:lblAlgn val="ctr"/>
        <c:lblOffset val="100"/>
        <c:noMultiLvlLbl val="0"/>
      </c:catAx>
      <c:valAx>
        <c:axId val="562422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2487808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12. </a:t>
            </a:r>
            <a:r>
              <a:rPr lang="en-GB" sz="1800" b="1" i="0" u="none" strike="noStrike" baseline="0">
                <a:effectLst/>
              </a:rPr>
              <a:t>Environment	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Dotazník!$D$173:$D$177</c:f>
              <c:numCache>
                <c:formatCode>General</c:formatCode>
                <c:ptCount val="5"/>
                <c:pt idx="0">
                  <c:v>21</c:v>
                </c:pt>
                <c:pt idx="1">
                  <c:v>26</c:v>
                </c:pt>
                <c:pt idx="2">
                  <c:v>18</c:v>
                </c:pt>
                <c:pt idx="3">
                  <c:v>5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83-406A-9E96-6404E98997C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2488832"/>
        <c:axId val="562424064"/>
      </c:barChart>
      <c:catAx>
        <c:axId val="562488832"/>
        <c:scaling>
          <c:orientation val="minMax"/>
        </c:scaling>
        <c:delete val="0"/>
        <c:axPos val="b"/>
        <c:majorTickMark val="out"/>
        <c:minorTickMark val="none"/>
        <c:tickLblPos val="nextTo"/>
        <c:crossAx val="562424064"/>
        <c:crosses val="autoZero"/>
        <c:auto val="1"/>
        <c:lblAlgn val="ctr"/>
        <c:lblOffset val="100"/>
        <c:noMultiLvlLbl val="0"/>
      </c:catAx>
      <c:valAx>
        <c:axId val="562424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2488832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12. </a:t>
            </a:r>
            <a:r>
              <a:rPr lang="en-GB" sz="1800" b="1" i="0" u="none" strike="noStrike" baseline="0">
                <a:effectLst/>
              </a:rPr>
              <a:t>Healthy lifestyle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Dotazník!$D$179:$D$183</c:f>
              <c:numCache>
                <c:formatCode>General</c:formatCode>
                <c:ptCount val="5"/>
                <c:pt idx="0">
                  <c:v>21</c:v>
                </c:pt>
                <c:pt idx="1">
                  <c:v>23</c:v>
                </c:pt>
                <c:pt idx="2">
                  <c:v>14</c:v>
                </c:pt>
                <c:pt idx="3">
                  <c:v>6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50-47E1-ABF6-A229465D3C9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2490880"/>
        <c:axId val="562425792"/>
      </c:barChart>
      <c:catAx>
        <c:axId val="562490880"/>
        <c:scaling>
          <c:orientation val="minMax"/>
        </c:scaling>
        <c:delete val="0"/>
        <c:axPos val="b"/>
        <c:majorTickMark val="out"/>
        <c:minorTickMark val="none"/>
        <c:tickLblPos val="nextTo"/>
        <c:crossAx val="562425792"/>
        <c:crosses val="autoZero"/>
        <c:auto val="1"/>
        <c:lblAlgn val="ctr"/>
        <c:lblOffset val="100"/>
        <c:noMultiLvlLbl val="0"/>
      </c:catAx>
      <c:valAx>
        <c:axId val="562425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2490880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12. </a:t>
            </a:r>
            <a:r>
              <a:rPr lang="en-GB" sz="1800" b="1" i="0" u="none" strike="noStrike" baseline="0">
                <a:effectLst/>
              </a:rPr>
              <a:t>Agriculture, gardening, animal care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Dotazník!$D$185:$D$189</c:f>
              <c:numCache>
                <c:formatCode>General</c:formatCode>
                <c:ptCount val="5"/>
                <c:pt idx="0">
                  <c:v>12</c:v>
                </c:pt>
                <c:pt idx="1">
                  <c:v>19</c:v>
                </c:pt>
                <c:pt idx="2">
                  <c:v>22</c:v>
                </c:pt>
                <c:pt idx="3">
                  <c:v>14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77-487D-AD9B-3E6DBA80D5F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4127232"/>
        <c:axId val="562427520"/>
      </c:barChart>
      <c:catAx>
        <c:axId val="564127232"/>
        <c:scaling>
          <c:orientation val="minMax"/>
        </c:scaling>
        <c:delete val="0"/>
        <c:axPos val="b"/>
        <c:majorTickMark val="out"/>
        <c:minorTickMark val="none"/>
        <c:tickLblPos val="nextTo"/>
        <c:crossAx val="562427520"/>
        <c:crosses val="autoZero"/>
        <c:auto val="1"/>
        <c:lblAlgn val="ctr"/>
        <c:lblOffset val="100"/>
        <c:noMultiLvlLbl val="0"/>
      </c:catAx>
      <c:valAx>
        <c:axId val="562427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4127232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12. </a:t>
            </a:r>
            <a:r>
              <a:rPr lang="en-GB" sz="1800" b="1" i="0" u="none" strike="noStrike" baseline="0">
                <a:effectLst/>
              </a:rPr>
              <a:t>Memory training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dLbl>
              <c:idx val="3"/>
              <c:layout>
                <c:manualLayout>
                  <c:x val="0"/>
                  <c:y val="2.92734369780779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E4-4ECF-9912-961F0E5F52D2}"/>
                </c:ext>
              </c:extLst>
            </c:dLbl>
            <c:dLbl>
              <c:idx val="4"/>
              <c:layout>
                <c:manualLayout>
                  <c:x val="0"/>
                  <c:y val="2.90167110449413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E4-4ECF-9912-961F0E5F52D2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Dotazník!$D$191:$D$195</c:f>
              <c:numCache>
                <c:formatCode>General</c:formatCode>
                <c:ptCount val="5"/>
                <c:pt idx="0">
                  <c:v>40</c:v>
                </c:pt>
                <c:pt idx="1">
                  <c:v>16</c:v>
                </c:pt>
                <c:pt idx="2">
                  <c:v>11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00-4491-9929-2D82E1CDE57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4128256"/>
        <c:axId val="562429248"/>
      </c:barChart>
      <c:catAx>
        <c:axId val="564128256"/>
        <c:scaling>
          <c:orientation val="minMax"/>
        </c:scaling>
        <c:delete val="0"/>
        <c:axPos val="b"/>
        <c:majorTickMark val="out"/>
        <c:minorTickMark val="none"/>
        <c:tickLblPos val="nextTo"/>
        <c:crossAx val="562429248"/>
        <c:crosses val="autoZero"/>
        <c:auto val="1"/>
        <c:lblAlgn val="ctr"/>
        <c:lblOffset val="100"/>
        <c:noMultiLvlLbl val="0"/>
      </c:catAx>
      <c:valAx>
        <c:axId val="562429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4128256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13. </a:t>
            </a:r>
            <a:r>
              <a:rPr lang="en-GB" sz="1800" b="1">
                <a:effectLst/>
              </a:rPr>
              <a:t>What is important for you when choosing a U3A course? Choose three options.</a:t>
            </a:r>
            <a:endParaRPr lang="en-GB" sz="18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2"/>
              <c:layout>
                <c:manualLayout>
                  <c:x val="-1.6118093079829996E-3"/>
                  <c:y val="8.64280883843681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71-4426-A368-1189216C36BA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Dotazník!$B$199:$B$207</c:f>
              <c:strCache>
                <c:ptCount val="9"/>
                <c:pt idx="0">
                  <c:v>Interestingness</c:v>
                </c:pt>
                <c:pt idx="1">
                  <c:v>Price</c:v>
                </c:pt>
                <c:pt idx="2">
                  <c:v>References on the institution</c:v>
                </c:pt>
                <c:pt idx="3">
                  <c:v>Lecturer’s age</c:v>
                </c:pt>
                <c:pt idx="4">
                  <c:v>Lecturer’s personality</c:v>
                </c:pt>
                <c:pt idx="5">
                  <c:v>Previous experience</c:v>
                </c:pt>
                <c:pt idx="6">
                  <c:v>Possibilities of active engagement in U3A</c:v>
                </c:pt>
                <c:pt idx="7">
                  <c:v>Meeting new people, new social contacts</c:v>
                </c:pt>
                <c:pt idx="8">
                  <c:v>Study form (lectures, studies over the Internet, excursions)</c:v>
                </c:pt>
              </c:strCache>
            </c:strRef>
          </c:cat>
          <c:val>
            <c:numRef>
              <c:f>Dotazník!$D$199:$D$207</c:f>
              <c:numCache>
                <c:formatCode>General</c:formatCode>
                <c:ptCount val="9"/>
                <c:pt idx="0">
                  <c:v>82</c:v>
                </c:pt>
                <c:pt idx="1">
                  <c:v>12</c:v>
                </c:pt>
                <c:pt idx="2">
                  <c:v>7</c:v>
                </c:pt>
                <c:pt idx="3">
                  <c:v>2</c:v>
                </c:pt>
                <c:pt idx="4">
                  <c:v>52</c:v>
                </c:pt>
                <c:pt idx="5">
                  <c:v>25</c:v>
                </c:pt>
                <c:pt idx="6">
                  <c:v>28</c:v>
                </c:pt>
                <c:pt idx="7">
                  <c:v>49</c:v>
                </c:pt>
                <c:pt idx="8">
                  <c:v>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6A-4078-BDE1-4FF2AA258B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835072"/>
        <c:axId val="563562752"/>
      </c:barChart>
      <c:catAx>
        <c:axId val="56835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63562752"/>
        <c:crosses val="autoZero"/>
        <c:auto val="1"/>
        <c:lblAlgn val="ctr"/>
        <c:lblOffset val="100"/>
        <c:noMultiLvlLbl val="0"/>
      </c:catAx>
      <c:valAx>
        <c:axId val="563562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835072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14. </a:t>
            </a:r>
            <a:r>
              <a:rPr lang="en-GB" sz="1800" b="1">
                <a:effectLst/>
              </a:rPr>
              <a:t>What are the reasons that you want to learn something new?</a:t>
            </a:r>
            <a:endParaRPr lang="en-GB" sz="1800">
              <a:effectLst/>
            </a:endParaRPr>
          </a:p>
          <a:p>
            <a:pPr>
              <a:defRPr/>
            </a:pPr>
            <a:r>
              <a:rPr lang="en-GB" sz="1800" b="1">
                <a:effectLst/>
              </a:rPr>
              <a:t> (You can choose more options)</a:t>
            </a:r>
            <a:endParaRPr lang="en-GB" sz="1800">
              <a:effectLst/>
            </a:endParaRPr>
          </a:p>
          <a:p>
            <a:pPr>
              <a:defRPr/>
            </a:pPr>
            <a:r>
              <a:rPr lang="en-US"/>
              <a:t>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Dotazník!$B$209:$B$218</c:f>
              <c:strCache>
                <c:ptCount val="10"/>
                <c:pt idx="0">
                  <c:v>I am interested in the topic</c:v>
                </c:pt>
                <c:pt idx="1">
                  <c:v>Learning makes me feel satisfied</c:v>
                </c:pt>
                <c:pt idx="2">
                  <c:v>I want to work on myself</c:v>
                </c:pt>
                <c:pt idx="3">
                  <c:v>I want to increase my self-confidence</c:v>
                </c:pt>
                <c:pt idx="4">
                  <c:v>I want to meet new people irrespective of their age</c:v>
                </c:pt>
                <c:pt idx="5">
                  <c:v>I want to be in touch with the young generation</c:v>
                </c:pt>
                <c:pt idx="6">
                  <c:v>I want to improve my memory</c:v>
                </c:pt>
                <c:pt idx="7">
                  <c:v>I want to get new experiences and practice</c:v>
                </c:pt>
                <c:pt idx="8">
                  <c:v>I want to exchange experience</c:v>
                </c:pt>
                <c:pt idx="9">
                  <c:v>I want to be modern</c:v>
                </c:pt>
              </c:strCache>
            </c:strRef>
          </c:cat>
          <c:val>
            <c:numRef>
              <c:f>Dotazník!$D$209:$D$218</c:f>
              <c:numCache>
                <c:formatCode>General</c:formatCode>
                <c:ptCount val="10"/>
                <c:pt idx="0">
                  <c:v>66</c:v>
                </c:pt>
                <c:pt idx="1">
                  <c:v>52</c:v>
                </c:pt>
                <c:pt idx="2">
                  <c:v>40</c:v>
                </c:pt>
                <c:pt idx="3">
                  <c:v>14</c:v>
                </c:pt>
                <c:pt idx="4">
                  <c:v>35</c:v>
                </c:pt>
                <c:pt idx="5">
                  <c:v>9</c:v>
                </c:pt>
                <c:pt idx="6">
                  <c:v>59</c:v>
                </c:pt>
                <c:pt idx="7">
                  <c:v>58</c:v>
                </c:pt>
                <c:pt idx="8">
                  <c:v>19</c:v>
                </c:pt>
                <c:pt idx="9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42-4226-BA75-E1BE8387C4B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3630592"/>
        <c:axId val="563564480"/>
      </c:barChart>
      <c:catAx>
        <c:axId val="563630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63564480"/>
        <c:crosses val="autoZero"/>
        <c:auto val="1"/>
        <c:lblAlgn val="ctr"/>
        <c:lblOffset val="100"/>
        <c:noMultiLvlLbl val="0"/>
      </c:catAx>
      <c:valAx>
        <c:axId val="563564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3630592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6. </a:t>
            </a:r>
            <a:r>
              <a:rPr lang="en-GB" sz="1800" b="1" i="0" u="none" strike="noStrike" baseline="0">
                <a:effectLst/>
              </a:rPr>
              <a:t>What type of activities do you miss?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3"/>
              <c:layout>
                <c:manualLayout>
                  <c:x val="-1.0846078103093107E-16"/>
                  <c:y val="2.1767016409871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B14-4A9D-B310-60E7EA5A99E7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Dotazník!$B$33:$B$39</c:f>
              <c:strCache>
                <c:ptCount val="7"/>
                <c:pt idx="0">
                  <c:v>special cultural events for seniors</c:v>
                </c:pt>
                <c:pt idx="1">
                  <c:v>eduvational activities for seniors</c:v>
                </c:pt>
                <c:pt idx="2">
                  <c:v>touristic activities for seniors</c:v>
                </c:pt>
                <c:pt idx="3">
                  <c:v>senior clusb</c:v>
                </c:pt>
                <c:pt idx="4">
                  <c:v>sport facilities for seniors</c:v>
                </c:pt>
                <c:pt idx="5">
                  <c:v>I do not miss anything</c:v>
                </c:pt>
                <c:pt idx="6">
                  <c:v>others</c:v>
                </c:pt>
              </c:strCache>
            </c:strRef>
          </c:cat>
          <c:val>
            <c:numRef>
              <c:f>Dotazník!$D$33:$D$39</c:f>
              <c:numCache>
                <c:formatCode>General</c:formatCode>
                <c:ptCount val="7"/>
                <c:pt idx="0">
                  <c:v>16</c:v>
                </c:pt>
                <c:pt idx="1">
                  <c:v>13</c:v>
                </c:pt>
                <c:pt idx="2">
                  <c:v>15</c:v>
                </c:pt>
                <c:pt idx="3">
                  <c:v>5</c:v>
                </c:pt>
                <c:pt idx="4">
                  <c:v>14</c:v>
                </c:pt>
                <c:pt idx="5">
                  <c:v>58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46-4126-B415-12DCB1F0CE1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877568"/>
        <c:axId val="42031296"/>
      </c:barChart>
      <c:catAx>
        <c:axId val="56877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031296"/>
        <c:crosses val="autoZero"/>
        <c:auto val="1"/>
        <c:lblAlgn val="ctr"/>
        <c:lblOffset val="100"/>
        <c:noMultiLvlLbl val="0"/>
      </c:catAx>
      <c:valAx>
        <c:axId val="42031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877568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15. </a:t>
            </a:r>
            <a:r>
              <a:rPr lang="en-GB" sz="1800" b="1">
                <a:effectLst/>
              </a:rPr>
              <a:t>Can you imagine that you would actively participate in education? (create/plan/organise/teach own courses)?</a:t>
            </a:r>
            <a:endParaRPr lang="en-GB" sz="18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2.75908467432251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668-4735-9526-ADB717DCB2A3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Dotazník!$B$221:$B$222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Dotazník!$D$221:$D$222</c:f>
              <c:numCache>
                <c:formatCode>General</c:formatCode>
                <c:ptCount val="2"/>
                <c:pt idx="0">
                  <c:v>20</c:v>
                </c:pt>
                <c:pt idx="1">
                  <c:v>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69-44B8-B127-CEFC5C669FC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3631616"/>
        <c:axId val="563565632"/>
      </c:barChart>
      <c:catAx>
        <c:axId val="563631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63565632"/>
        <c:crosses val="autoZero"/>
        <c:auto val="1"/>
        <c:lblAlgn val="ctr"/>
        <c:lblOffset val="100"/>
        <c:noMultiLvlLbl val="0"/>
      </c:catAx>
      <c:valAx>
        <c:axId val="563565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3631616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16. </a:t>
            </a:r>
            <a:r>
              <a:rPr lang="en-GB" sz="1800" b="1" i="0" u="none" strike="noStrike" baseline="0">
                <a:effectLst/>
              </a:rPr>
              <a:t>Meeting new people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dLbl>
              <c:idx val="4"/>
              <c:layout>
                <c:manualLayout>
                  <c:x val="0"/>
                  <c:y val="3.08027256354879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BC7-414A-B65B-A1B89835A7E5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Dotazník!$D$229:$D$233</c:f>
              <c:numCache>
                <c:formatCode>General</c:formatCode>
                <c:ptCount val="5"/>
                <c:pt idx="0">
                  <c:v>41</c:v>
                </c:pt>
                <c:pt idx="1">
                  <c:v>21</c:v>
                </c:pt>
                <c:pt idx="2">
                  <c:v>16</c:v>
                </c:pt>
                <c:pt idx="3">
                  <c:v>1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D9-43D1-9ECD-5933192CB2D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3632640"/>
        <c:axId val="563567360"/>
      </c:barChart>
      <c:catAx>
        <c:axId val="563632640"/>
        <c:scaling>
          <c:orientation val="minMax"/>
        </c:scaling>
        <c:delete val="0"/>
        <c:axPos val="b"/>
        <c:majorTickMark val="out"/>
        <c:minorTickMark val="none"/>
        <c:tickLblPos val="nextTo"/>
        <c:crossAx val="563567360"/>
        <c:crosses val="autoZero"/>
        <c:auto val="1"/>
        <c:lblAlgn val="ctr"/>
        <c:lblOffset val="100"/>
        <c:noMultiLvlLbl val="0"/>
      </c:catAx>
      <c:valAx>
        <c:axId val="563567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3632640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16. </a:t>
            </a:r>
            <a:r>
              <a:rPr lang="en-GB" sz="1800" b="1" i="0" u="none" strike="noStrike" baseline="0">
                <a:effectLst/>
              </a:rPr>
              <a:t>Possibility of own engagement in the U3A course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Dotazník!$D$235:$D$239</c:f>
              <c:numCache>
                <c:formatCode>General</c:formatCode>
                <c:ptCount val="5"/>
                <c:pt idx="0">
                  <c:v>19</c:v>
                </c:pt>
                <c:pt idx="1">
                  <c:v>21</c:v>
                </c:pt>
                <c:pt idx="2">
                  <c:v>13</c:v>
                </c:pt>
                <c:pt idx="3">
                  <c:v>9</c:v>
                </c:pt>
                <c:pt idx="4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5E-4A3C-8401-49F2D9B502D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3633664"/>
        <c:axId val="565387840"/>
      </c:barChart>
      <c:catAx>
        <c:axId val="563633664"/>
        <c:scaling>
          <c:orientation val="minMax"/>
        </c:scaling>
        <c:delete val="0"/>
        <c:axPos val="b"/>
        <c:majorTickMark val="out"/>
        <c:minorTickMark val="none"/>
        <c:tickLblPos val="nextTo"/>
        <c:crossAx val="565387840"/>
        <c:crosses val="autoZero"/>
        <c:auto val="1"/>
        <c:lblAlgn val="ctr"/>
        <c:lblOffset val="100"/>
        <c:noMultiLvlLbl val="0"/>
      </c:catAx>
      <c:valAx>
        <c:axId val="565387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3633664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16. </a:t>
            </a:r>
            <a:r>
              <a:rPr lang="en-GB" sz="1800">
                <a:effectLst/>
              </a:rPr>
              <a:t>Be in contact with new technology</a:t>
            </a:r>
          </a:p>
        </c:rich>
      </c:tx>
      <c:layout>
        <c:manualLayout>
          <c:xMode val="edge"/>
          <c:yMode val="edge"/>
          <c:x val="0.15356408289902568"/>
          <c:y val="5.117733828671328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dLbl>
              <c:idx val="3"/>
              <c:layout>
                <c:manualLayout>
                  <c:x val="-3.4588468041346198E-3"/>
                  <c:y val="2.9032548334019016E-2"/>
                </c:manualLayout>
              </c:layout>
              <c:spPr>
                <a:noFill/>
                <a:ln w="3175" cap="flat" cmpd="sng" algn="ctr">
                  <a:noFill/>
                  <a:prstDash val="solid"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80E-4D2D-B606-7E485180B5D5}"/>
                </c:ext>
              </c:extLst>
            </c:dLbl>
            <c:dLbl>
              <c:idx val="4"/>
              <c:layout>
                <c:manualLayout>
                  <c:x val="0"/>
                  <c:y val="2.83279450329082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80E-4D2D-B606-7E485180B5D5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Dotazník!$D$241:$D$245</c:f>
              <c:numCache>
                <c:formatCode>General</c:formatCode>
                <c:ptCount val="5"/>
                <c:pt idx="0">
                  <c:v>39</c:v>
                </c:pt>
                <c:pt idx="1">
                  <c:v>21</c:v>
                </c:pt>
                <c:pt idx="2">
                  <c:v>17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78-4696-BA31-94CC8D0B4C5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5457408"/>
        <c:axId val="565389568"/>
      </c:barChart>
      <c:catAx>
        <c:axId val="565457408"/>
        <c:scaling>
          <c:orientation val="minMax"/>
        </c:scaling>
        <c:delete val="0"/>
        <c:axPos val="b"/>
        <c:majorTickMark val="out"/>
        <c:minorTickMark val="none"/>
        <c:tickLblPos val="nextTo"/>
        <c:crossAx val="565389568"/>
        <c:crosses val="autoZero"/>
        <c:auto val="1"/>
        <c:lblAlgn val="ctr"/>
        <c:lblOffset val="100"/>
        <c:noMultiLvlLbl val="0"/>
      </c:catAx>
      <c:valAx>
        <c:axId val="565389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5457408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16. </a:t>
            </a:r>
            <a:r>
              <a:rPr lang="en-GB" sz="1800">
                <a:effectLst/>
              </a:rPr>
              <a:t>Possibility of intergeneration dialogue with young people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Dotazník!$D$247:$D$251</c:f>
              <c:numCache>
                <c:formatCode>General</c:formatCode>
                <c:ptCount val="5"/>
                <c:pt idx="0">
                  <c:v>13</c:v>
                </c:pt>
                <c:pt idx="1">
                  <c:v>27</c:v>
                </c:pt>
                <c:pt idx="2">
                  <c:v>18</c:v>
                </c:pt>
                <c:pt idx="3">
                  <c:v>7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8B-41BE-9288-A3AC0E36E9E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5458432"/>
        <c:axId val="565392448"/>
      </c:barChart>
      <c:catAx>
        <c:axId val="565458432"/>
        <c:scaling>
          <c:orientation val="minMax"/>
        </c:scaling>
        <c:delete val="0"/>
        <c:axPos val="b"/>
        <c:majorTickMark val="out"/>
        <c:minorTickMark val="none"/>
        <c:tickLblPos val="nextTo"/>
        <c:crossAx val="565392448"/>
        <c:crosses val="autoZero"/>
        <c:auto val="1"/>
        <c:lblAlgn val="ctr"/>
        <c:lblOffset val="100"/>
        <c:noMultiLvlLbl val="0"/>
      </c:catAx>
      <c:valAx>
        <c:axId val="565392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5458432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16. </a:t>
            </a:r>
            <a:r>
              <a:rPr lang="en-GB" sz="1800" b="1" i="0" u="none" strike="noStrike" baseline="0">
                <a:effectLst/>
              </a:rPr>
              <a:t>Possibility of thinking about the history of our family and my own biography story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Dotazník!$D$253:$D$257</c:f>
              <c:numCache>
                <c:formatCode>General</c:formatCode>
                <c:ptCount val="5"/>
                <c:pt idx="0">
                  <c:v>29</c:v>
                </c:pt>
                <c:pt idx="1">
                  <c:v>18</c:v>
                </c:pt>
                <c:pt idx="2">
                  <c:v>17</c:v>
                </c:pt>
                <c:pt idx="3">
                  <c:v>13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7E-4247-87D4-1BE18D71A91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5459456"/>
        <c:axId val="565394176"/>
      </c:barChart>
      <c:catAx>
        <c:axId val="565459456"/>
        <c:scaling>
          <c:orientation val="minMax"/>
        </c:scaling>
        <c:delete val="0"/>
        <c:axPos val="b"/>
        <c:majorTickMark val="out"/>
        <c:minorTickMark val="none"/>
        <c:tickLblPos val="nextTo"/>
        <c:crossAx val="565394176"/>
        <c:crosses val="autoZero"/>
        <c:auto val="1"/>
        <c:lblAlgn val="ctr"/>
        <c:lblOffset val="100"/>
        <c:noMultiLvlLbl val="0"/>
      </c:catAx>
      <c:valAx>
        <c:axId val="565394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5459456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17. </a:t>
            </a:r>
            <a:r>
              <a:rPr lang="en-GB" sz="1800" b="1" i="0" u="none" strike="noStrike" baseline="0">
                <a:effectLst/>
              </a:rPr>
              <a:t>How do you evaluate the possibility to study in U3A for your quality of life?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Dotazník!$B$259:$B$263</c:f>
              <c:strCache>
                <c:ptCount val="5"/>
                <c:pt idx="0">
                  <c:v>Necessary</c:v>
                </c:pt>
                <c:pt idx="1">
                  <c:v> Very important </c:v>
                </c:pt>
                <c:pt idx="2">
                  <c:v>Medium important </c:v>
                </c:pt>
                <c:pt idx="3">
                  <c:v>Little important</c:v>
                </c:pt>
                <c:pt idx="4">
                  <c:v>Unimportant </c:v>
                </c:pt>
              </c:strCache>
            </c:strRef>
          </c:cat>
          <c:val>
            <c:numRef>
              <c:f>Dotazník!$D$259:$D$263</c:f>
              <c:numCache>
                <c:formatCode>General</c:formatCode>
                <c:ptCount val="5"/>
                <c:pt idx="0">
                  <c:v>11</c:v>
                </c:pt>
                <c:pt idx="1">
                  <c:v>71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A2-4097-A415-D03B20ADD56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5460480"/>
        <c:axId val="583877184"/>
      </c:barChart>
      <c:catAx>
        <c:axId val="565460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83877184"/>
        <c:crosses val="autoZero"/>
        <c:auto val="1"/>
        <c:lblAlgn val="ctr"/>
        <c:lblOffset val="100"/>
        <c:noMultiLvlLbl val="0"/>
      </c:catAx>
      <c:valAx>
        <c:axId val="583877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5460480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1. </a:t>
            </a:r>
            <a:r>
              <a:rPr lang="en-GB" sz="1800" b="1">
                <a:effectLst/>
              </a:rPr>
              <a:t>Are you</a:t>
            </a:r>
            <a:endParaRPr lang="en-GB" sz="18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Dotazník!$B$9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Dotazník!$D$9</c:f>
              <c:numCache>
                <c:formatCode>General</c:formatCode>
                <c:ptCount val="1"/>
                <c:pt idx="0">
                  <c:v>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79-4DDB-A9F5-A7E432C7731F}"/>
            </c:ext>
          </c:extLst>
        </c:ser>
        <c:ser>
          <c:idx val="1"/>
          <c:order val="1"/>
          <c:tx>
            <c:strRef>
              <c:f>Dotazník!$B$10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Dotazník!$D$10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79-4DDB-A9F5-A7E432C77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3938560"/>
        <c:axId val="583878336"/>
      </c:barChart>
      <c:catAx>
        <c:axId val="583938560"/>
        <c:scaling>
          <c:orientation val="minMax"/>
        </c:scaling>
        <c:delete val="1"/>
        <c:axPos val="b"/>
        <c:majorTickMark val="out"/>
        <c:minorTickMark val="none"/>
        <c:tickLblPos val="nextTo"/>
        <c:crossAx val="583878336"/>
        <c:crosses val="autoZero"/>
        <c:auto val="1"/>
        <c:lblAlgn val="ctr"/>
        <c:lblOffset val="100"/>
        <c:noMultiLvlLbl val="0"/>
      </c:catAx>
      <c:valAx>
        <c:axId val="583878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3938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cs-CZ" sz="1600" b="1"/>
              <a:t>2. </a:t>
            </a:r>
            <a:r>
              <a:rPr lang="en-GB" sz="1800" b="1">
                <a:effectLst/>
              </a:rPr>
              <a:t>What age are you?</a:t>
            </a:r>
            <a:endParaRPr lang="en-GB" sz="18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0678207374719554E-2"/>
          <c:y val="0.17932739946319406"/>
          <c:w val="0.8968858987911883"/>
          <c:h val="0.715433920505000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-1.0811839712069084E-16"/>
                  <c:y val="1.57069671179579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AC3-4ECA-B301-8C9B529DAA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Dotazník!$B$12:$B$18</c:f>
              <c:strCache>
                <c:ptCount val="7"/>
                <c:pt idx="0">
                  <c:v>50-55</c:v>
                </c:pt>
                <c:pt idx="1">
                  <c:v>55-60</c:v>
                </c:pt>
                <c:pt idx="2">
                  <c:v>60-65</c:v>
                </c:pt>
                <c:pt idx="3">
                  <c:v>65-70</c:v>
                </c:pt>
                <c:pt idx="4">
                  <c:v>70-75</c:v>
                </c:pt>
                <c:pt idx="5">
                  <c:v>75-80</c:v>
                </c:pt>
                <c:pt idx="6">
                  <c:v>80+</c:v>
                </c:pt>
              </c:strCache>
            </c:strRef>
          </c:cat>
          <c:val>
            <c:numRef>
              <c:f>Dotazník!$D$12:$D$18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28</c:v>
                </c:pt>
                <c:pt idx="4">
                  <c:v>43</c:v>
                </c:pt>
                <c:pt idx="5">
                  <c:v>22</c:v>
                </c:pt>
                <c:pt idx="6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C3-4ECA-B301-8C9B529DA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3939584"/>
        <c:axId val="583880064"/>
      </c:barChart>
      <c:catAx>
        <c:axId val="58393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880064"/>
        <c:crosses val="autoZero"/>
        <c:auto val="1"/>
        <c:lblAlgn val="ctr"/>
        <c:lblOffset val="100"/>
        <c:noMultiLvlLbl val="0"/>
      </c:catAx>
      <c:valAx>
        <c:axId val="5838800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83939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3175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cs-CZ" sz="1600" b="1"/>
              <a:t>3. </a:t>
            </a:r>
            <a:r>
              <a:rPr lang="en-GB" sz="1800" b="1">
                <a:effectLst/>
              </a:rPr>
              <a:t>What age are you?</a:t>
            </a:r>
            <a:endParaRPr lang="en-GB" sz="18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6.92293671624380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27B-44F3-BF03-A212F698B3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Dotazník!$B$20:$B$24</c:f>
              <c:strCache>
                <c:ptCount val="5"/>
                <c:pt idx="0">
                  <c:v>primary school</c:v>
                </c:pt>
                <c:pt idx="1">
                  <c:v>apprentice</c:v>
                </c:pt>
                <c:pt idx="2">
                  <c:v>secondary school</c:v>
                </c:pt>
                <c:pt idx="3">
                  <c:v>higher education</c:v>
                </c:pt>
                <c:pt idx="4">
                  <c:v>university</c:v>
                </c:pt>
              </c:strCache>
            </c:strRef>
          </c:cat>
          <c:val>
            <c:numRef>
              <c:f>Dotazník!$D$20:$D$24</c:f>
              <c:numCache>
                <c:formatCode>General</c:formatCode>
                <c:ptCount val="5"/>
                <c:pt idx="0">
                  <c:v>0</c:v>
                </c:pt>
                <c:pt idx="1">
                  <c:v>6</c:v>
                </c:pt>
                <c:pt idx="2">
                  <c:v>67</c:v>
                </c:pt>
                <c:pt idx="3">
                  <c:v>33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7B-44F3-BF03-A212F698B30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83940608"/>
        <c:axId val="583881792"/>
      </c:barChart>
      <c:catAx>
        <c:axId val="58394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881792"/>
        <c:crosses val="autoZero"/>
        <c:auto val="1"/>
        <c:lblAlgn val="ctr"/>
        <c:lblOffset val="100"/>
        <c:noMultiLvlLbl val="0"/>
      </c:catAx>
      <c:valAx>
        <c:axId val="58388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940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3175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7. </a:t>
            </a:r>
            <a:r>
              <a:rPr lang="en-GB" sz="1800" b="1">
                <a:effectLst/>
              </a:rPr>
              <a:t>Do you feel excluded from the society? Do you miss contact</a:t>
            </a:r>
            <a:endParaRPr lang="en-GB" sz="18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Dotazník!$B$41:$B$46</c:f>
              <c:strCache>
                <c:ptCount val="6"/>
                <c:pt idx="0">
                  <c:v>with family</c:v>
                </c:pt>
                <c:pt idx="1">
                  <c:v>with friends</c:v>
                </c:pt>
                <c:pt idx="2">
                  <c:v>with young peope</c:v>
                </c:pt>
                <c:pt idx="3">
                  <c:v>with people of similar interests</c:v>
                </c:pt>
                <c:pt idx="4">
                  <c:v>others</c:v>
                </c:pt>
                <c:pt idx="5">
                  <c:v>I do not miss anything</c:v>
                </c:pt>
              </c:strCache>
            </c:strRef>
          </c:cat>
          <c:val>
            <c:numRef>
              <c:f>Dotazník!$D$41:$D$46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31-4C7C-8DAA-BA0DD49893F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878592"/>
        <c:axId val="57221120"/>
      </c:barChart>
      <c:catAx>
        <c:axId val="56878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7221120"/>
        <c:crosses val="autoZero"/>
        <c:auto val="1"/>
        <c:lblAlgn val="ctr"/>
        <c:lblOffset val="100"/>
        <c:noMultiLvlLbl val="0"/>
      </c:catAx>
      <c:valAx>
        <c:axId val="57221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878592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1. Are you?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6008-4FE8-81DE-D166CC1F80D8}"/>
              </c:ext>
            </c:extLst>
          </c:dPt>
          <c:dLbls>
            <c:dLbl>
              <c:idx val="0"/>
              <c:layout>
                <c:manualLayout>
                  <c:x val="5.5555555555555558E-3"/>
                  <c:y val="0.425925925925925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008-4FE8-81DE-D166CC1F80D8}"/>
                </c:ext>
              </c:extLst>
            </c:dLbl>
            <c:dLbl>
              <c:idx val="1"/>
              <c:layout>
                <c:manualLayout>
                  <c:x val="2.7777777777777779E-3"/>
                  <c:y val="0.101851851851851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008-4FE8-81DE-D166CC1F80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'Q1'!$A$4:$A$5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'Q1'!$B$4:$B$5</c:f>
              <c:numCache>
                <c:formatCode>General</c:formatCode>
                <c:ptCount val="2"/>
                <c:pt idx="0">
                  <c:v>91</c:v>
                </c:pt>
                <c:pt idx="1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08-4FE8-81DE-D166CC1F8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861760"/>
        <c:axId val="583883520"/>
      </c:barChart>
      <c:catAx>
        <c:axId val="5586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883520"/>
        <c:crosses val="autoZero"/>
        <c:auto val="1"/>
        <c:lblAlgn val="ctr"/>
        <c:lblOffset val="100"/>
        <c:noMultiLvlLbl val="0"/>
      </c:catAx>
      <c:valAx>
        <c:axId val="583883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61760"/>
        <c:crosses val="autoZero"/>
        <c:crossBetween val="between"/>
      </c:valAx>
      <c:spPr>
        <a:noFill/>
        <a:ln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2. What age are you?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'Q2'!$A$4:$A$10</c:f>
              <c:strCache>
                <c:ptCount val="7"/>
                <c:pt idx="0">
                  <c:v>50-55</c:v>
                </c:pt>
                <c:pt idx="1">
                  <c:v>55-60</c:v>
                </c:pt>
                <c:pt idx="2">
                  <c:v>60-65</c:v>
                </c:pt>
                <c:pt idx="3">
                  <c:v>65-70</c:v>
                </c:pt>
                <c:pt idx="4">
                  <c:v>70-75</c:v>
                </c:pt>
                <c:pt idx="5">
                  <c:v>75-80</c:v>
                </c:pt>
                <c:pt idx="6">
                  <c:v>80+</c:v>
                </c:pt>
              </c:strCache>
            </c:strRef>
          </c:cat>
          <c:val>
            <c:numRef>
              <c:f>'Q2'!$B$4:$B$10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28</c:v>
                </c:pt>
                <c:pt idx="4">
                  <c:v>43</c:v>
                </c:pt>
                <c:pt idx="5">
                  <c:v>22</c:v>
                </c:pt>
                <c:pt idx="6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1E-44D2-AAC2-EC8E52DC4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863296"/>
        <c:axId val="584286784"/>
      </c:barChart>
      <c:catAx>
        <c:axId val="5586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286784"/>
        <c:crosses val="autoZero"/>
        <c:auto val="1"/>
        <c:lblAlgn val="ctr"/>
        <c:lblOffset val="100"/>
        <c:noMultiLvlLbl val="0"/>
      </c:catAx>
      <c:valAx>
        <c:axId val="58428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63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3. What is yours education?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'Q3'!$A$4:$A$8</c:f>
              <c:strCache>
                <c:ptCount val="5"/>
                <c:pt idx="0">
                  <c:v>primary school</c:v>
                </c:pt>
                <c:pt idx="1">
                  <c:v>apprentice</c:v>
                </c:pt>
                <c:pt idx="2">
                  <c:v>secondary school</c:v>
                </c:pt>
                <c:pt idx="3">
                  <c:v>higher education</c:v>
                </c:pt>
                <c:pt idx="4">
                  <c:v>university</c:v>
                </c:pt>
              </c:strCache>
            </c:strRef>
          </c:cat>
          <c:val>
            <c:numRef>
              <c:f>'Q3'!$B$4:$B$8</c:f>
              <c:numCache>
                <c:formatCode>General</c:formatCode>
                <c:ptCount val="5"/>
                <c:pt idx="0">
                  <c:v>0</c:v>
                </c:pt>
                <c:pt idx="1">
                  <c:v>6</c:v>
                </c:pt>
                <c:pt idx="2">
                  <c:v>67</c:v>
                </c:pt>
                <c:pt idx="3">
                  <c:v>33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8D-4F65-B2F2-3602FF0DB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804416"/>
        <c:axId val="584288512"/>
      </c:barChart>
      <c:catAx>
        <c:axId val="5580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288512"/>
        <c:crosses val="autoZero"/>
        <c:auto val="1"/>
        <c:lblAlgn val="ctr"/>
        <c:lblOffset val="100"/>
        <c:noMultiLvlLbl val="0"/>
      </c:catAx>
      <c:valAx>
        <c:axId val="58428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0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4. Where do you live?</a:t>
            </a:r>
          </a:p>
        </c:rich>
      </c:tx>
      <c:layout>
        <c:manualLayout>
          <c:xMode val="edge"/>
          <c:yMode val="edge"/>
          <c:x val="0.38503455818022747"/>
          <c:y val="3.240740740740740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'Q4'!$A$4:$A$6</c:f>
              <c:strCache>
                <c:ptCount val="3"/>
                <c:pt idx="0">
                  <c:v>in a big city (more than 100.000 inhabitants)</c:v>
                </c:pt>
                <c:pt idx="1">
                  <c:v>in a small town (less than 100.000 inhabitants)</c:v>
                </c:pt>
                <c:pt idx="2">
                  <c:v>in a village</c:v>
                </c:pt>
              </c:strCache>
            </c:strRef>
          </c:cat>
          <c:val>
            <c:numRef>
              <c:f>'Q4'!$B$4:$B$6</c:f>
              <c:numCache>
                <c:formatCode>General</c:formatCode>
                <c:ptCount val="3"/>
                <c:pt idx="0">
                  <c:v>76</c:v>
                </c:pt>
                <c:pt idx="1">
                  <c:v>18</c:v>
                </c:pt>
                <c:pt idx="2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32-4A3D-9402-33956711D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805952"/>
        <c:axId val="584290240"/>
      </c:barChart>
      <c:catAx>
        <c:axId val="5580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290240"/>
        <c:crosses val="autoZero"/>
        <c:auto val="1"/>
        <c:lblAlgn val="ctr"/>
        <c:lblOffset val="100"/>
        <c:noMultiLvlLbl val="0"/>
      </c:catAx>
      <c:valAx>
        <c:axId val="58429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05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5. Do you have apportunity to meet other seniors?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'Q5'!$A$4:$A$5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'Q5'!$B$4:$B$5</c:f>
              <c:numCache>
                <c:formatCode>General</c:formatCode>
                <c:ptCount val="2"/>
                <c:pt idx="0">
                  <c:v>103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1E-435D-B670-CDDC988BA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4986624"/>
        <c:axId val="584291968"/>
      </c:barChart>
      <c:catAx>
        <c:axId val="58498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291968"/>
        <c:crosses val="autoZero"/>
        <c:auto val="1"/>
        <c:lblAlgn val="ctr"/>
        <c:lblOffset val="100"/>
        <c:noMultiLvlLbl val="0"/>
      </c:catAx>
      <c:valAx>
        <c:axId val="58429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986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6. What type of activity do you miss?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'Q6'!$A$4:$A$10</c:f>
              <c:strCache>
                <c:ptCount val="7"/>
                <c:pt idx="0">
                  <c:v>special cultural events for seniors</c:v>
                </c:pt>
                <c:pt idx="1">
                  <c:v>eduvational activities for seniors</c:v>
                </c:pt>
                <c:pt idx="2">
                  <c:v>touristic activities for seniors</c:v>
                </c:pt>
                <c:pt idx="3">
                  <c:v>senior clusb</c:v>
                </c:pt>
                <c:pt idx="4">
                  <c:v>sport facilities for seniors</c:v>
                </c:pt>
                <c:pt idx="5">
                  <c:v>I do not miss anything</c:v>
                </c:pt>
                <c:pt idx="6">
                  <c:v>others</c:v>
                </c:pt>
              </c:strCache>
            </c:strRef>
          </c:cat>
          <c:val>
            <c:numRef>
              <c:f>'Q6'!$B$4:$B$10</c:f>
              <c:numCache>
                <c:formatCode>General</c:formatCode>
                <c:ptCount val="7"/>
                <c:pt idx="0">
                  <c:v>16</c:v>
                </c:pt>
                <c:pt idx="1">
                  <c:v>13</c:v>
                </c:pt>
                <c:pt idx="2">
                  <c:v>15</c:v>
                </c:pt>
                <c:pt idx="3">
                  <c:v>5</c:v>
                </c:pt>
                <c:pt idx="4">
                  <c:v>14</c:v>
                </c:pt>
                <c:pt idx="5">
                  <c:v>58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AE-46D7-A952-71D73B908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4990208"/>
        <c:axId val="584293696"/>
      </c:barChart>
      <c:catAx>
        <c:axId val="58499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293696"/>
        <c:crosses val="autoZero"/>
        <c:auto val="1"/>
        <c:lblAlgn val="ctr"/>
        <c:lblOffset val="100"/>
        <c:noMultiLvlLbl val="0"/>
      </c:catAx>
      <c:valAx>
        <c:axId val="58429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990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 b="1" i="0" u="none" strike="noStrike" baseline="0">
                <a:effectLst/>
              </a:rPr>
              <a:t>7. Do you feel excluded from the society? Do you miss contact?</a:t>
            </a:r>
            <a:r>
              <a:rPr lang="cs-CZ" sz="1400" b="0" i="0" u="none" strike="noStrike" baseline="0"/>
              <a:t> </a:t>
            </a:r>
            <a:endParaRPr lang="cs-CZ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'Q7'!$A$4:$A$9</c:f>
              <c:strCache>
                <c:ptCount val="6"/>
                <c:pt idx="0">
                  <c:v>with family</c:v>
                </c:pt>
                <c:pt idx="1">
                  <c:v>with friends</c:v>
                </c:pt>
                <c:pt idx="2">
                  <c:v>with young peope</c:v>
                </c:pt>
                <c:pt idx="3">
                  <c:v>with people of similar interests</c:v>
                </c:pt>
                <c:pt idx="4">
                  <c:v>others</c:v>
                </c:pt>
                <c:pt idx="5">
                  <c:v>I do not miss anything</c:v>
                </c:pt>
              </c:strCache>
            </c:strRef>
          </c:cat>
          <c:val>
            <c:numRef>
              <c:f>'Q7'!$B$4:$B$9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64-4353-A909-BBAE052E9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095168"/>
        <c:axId val="584729728"/>
      </c:barChart>
      <c:catAx>
        <c:axId val="58509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729728"/>
        <c:crosses val="autoZero"/>
        <c:auto val="1"/>
        <c:lblAlgn val="ctr"/>
        <c:lblOffset val="100"/>
        <c:noMultiLvlLbl val="0"/>
      </c:catAx>
      <c:valAx>
        <c:axId val="58472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095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 b="1" i="0" u="none" strike="noStrike" baseline="0">
                <a:effectLst/>
              </a:rPr>
              <a:t>8.Have you ever attended courses where students assisted you?</a:t>
            </a:r>
            <a:r>
              <a:rPr lang="cs-CZ" sz="1400" b="0" i="0" u="none" strike="noStrike" baseline="0"/>
              <a:t> </a:t>
            </a:r>
            <a:endParaRPr lang="cs-CZ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'Q8'!$A$4:$A$5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'Q8'!$B$4:$B$5</c:f>
              <c:numCache>
                <c:formatCode>General</c:formatCode>
                <c:ptCount val="2"/>
                <c:pt idx="0">
                  <c:v>37</c:v>
                </c:pt>
                <c:pt idx="1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8B-4872-8A97-FE64AB9AC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4937984"/>
        <c:axId val="584731456"/>
      </c:barChart>
      <c:catAx>
        <c:axId val="58493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731456"/>
        <c:crosses val="autoZero"/>
        <c:auto val="1"/>
        <c:lblAlgn val="ctr"/>
        <c:lblOffset val="100"/>
        <c:noMultiLvlLbl val="0"/>
      </c:catAx>
      <c:valAx>
        <c:axId val="58473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937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 b="1" i="0" u="none" strike="noStrike" baseline="0">
                <a:effectLst/>
              </a:rPr>
              <a:t>9. Would you like to have the youth involved in the classes? If yes, which role should they have?</a:t>
            </a:r>
            <a:r>
              <a:rPr lang="cs-CZ" sz="1400" b="0" i="0" u="none" strike="noStrike" baseline="0"/>
              <a:t> </a:t>
            </a:r>
            <a:endParaRPr lang="cs-CZ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'Q9'!$A$4:$A$10</c:f>
              <c:strCache>
                <c:ptCount val="7"/>
                <c:pt idx="0">
                  <c:v>yes</c:v>
                </c:pt>
                <c:pt idx="1">
                  <c:v>no</c:v>
                </c:pt>
                <c:pt idx="2">
                  <c:v>lector assistent</c:v>
                </c:pt>
                <c:pt idx="3">
                  <c:v>ICT assistant</c:v>
                </c:pt>
                <c:pt idx="4">
                  <c:v>participants of intergeneration dialogue</c:v>
                </c:pt>
                <c:pt idx="5">
                  <c:v>lecturer/teacher</c:v>
                </c:pt>
                <c:pt idx="6">
                  <c:v>others</c:v>
                </c:pt>
              </c:strCache>
            </c:strRef>
          </c:cat>
          <c:val>
            <c:numRef>
              <c:f>'Q9'!$B$4:$B$10</c:f>
              <c:numCache>
                <c:formatCode>General</c:formatCode>
                <c:ptCount val="7"/>
                <c:pt idx="0">
                  <c:v>89</c:v>
                </c:pt>
                <c:pt idx="1">
                  <c:v>17</c:v>
                </c:pt>
                <c:pt idx="2">
                  <c:v>66</c:v>
                </c:pt>
                <c:pt idx="3">
                  <c:v>28</c:v>
                </c:pt>
                <c:pt idx="4">
                  <c:v>12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1C-40B1-B9F7-DD0929AB53F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'Q9'!$A$4:$A$10</c:f>
              <c:strCache>
                <c:ptCount val="7"/>
                <c:pt idx="0">
                  <c:v>yes</c:v>
                </c:pt>
                <c:pt idx="1">
                  <c:v>no</c:v>
                </c:pt>
                <c:pt idx="2">
                  <c:v>lector assistent</c:v>
                </c:pt>
                <c:pt idx="3">
                  <c:v>ICT assistant</c:v>
                </c:pt>
                <c:pt idx="4">
                  <c:v>participants of intergeneration dialogue</c:v>
                </c:pt>
                <c:pt idx="5">
                  <c:v>lecturer/teacher</c:v>
                </c:pt>
                <c:pt idx="6">
                  <c:v>others</c:v>
                </c:pt>
              </c:strCache>
            </c:strRef>
          </c:cat>
          <c:val>
            <c:numRef>
              <c:f>'Q9'!$A$2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11C-40B1-B9F7-DD0929AB5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4939520"/>
        <c:axId val="584733184"/>
      </c:barChart>
      <c:catAx>
        <c:axId val="58493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733184"/>
        <c:crosses val="autoZero"/>
        <c:auto val="1"/>
        <c:lblAlgn val="ctr"/>
        <c:lblOffset val="100"/>
        <c:noMultiLvlLbl val="0"/>
      </c:catAx>
      <c:valAx>
        <c:axId val="58473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939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 b="1" i="0" u="none" strike="noStrike" baseline="0">
                <a:effectLst/>
              </a:rPr>
              <a:t>10. How do you feel with a PC and the Internet?</a:t>
            </a:r>
            <a:r>
              <a:rPr lang="cs-CZ" sz="1400" b="0" i="0" u="none" strike="noStrike" baseline="0"/>
              <a:t> </a:t>
            </a:r>
            <a:endParaRPr lang="cs-CZ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'Q10'!$A$4:$A$8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with some difficulties</c:v>
                </c:pt>
                <c:pt idx="3">
                  <c:v>almost no experience</c:v>
                </c:pt>
                <c:pt idx="4">
                  <c:v>I have never worked with PC</c:v>
                </c:pt>
              </c:strCache>
            </c:strRef>
          </c:cat>
          <c:val>
            <c:numRef>
              <c:f>'Q10'!$B$4:$B$8</c:f>
              <c:numCache>
                <c:formatCode>General</c:formatCode>
                <c:ptCount val="5"/>
                <c:pt idx="0">
                  <c:v>11</c:v>
                </c:pt>
                <c:pt idx="1">
                  <c:v>63</c:v>
                </c:pt>
                <c:pt idx="2">
                  <c:v>28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E2-45F4-8422-7335C6B74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179136"/>
        <c:axId val="584734912"/>
      </c:barChart>
      <c:catAx>
        <c:axId val="58517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734912"/>
        <c:crosses val="autoZero"/>
        <c:auto val="1"/>
        <c:lblAlgn val="ctr"/>
        <c:lblOffset val="100"/>
        <c:noMultiLvlLbl val="0"/>
      </c:catAx>
      <c:valAx>
        <c:axId val="58473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179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8.</a:t>
            </a:r>
            <a:r>
              <a:rPr lang="cs-CZ"/>
              <a:t> </a:t>
            </a:r>
            <a:r>
              <a:rPr lang="en-GB" sz="1800" b="1">
                <a:effectLst/>
              </a:rPr>
              <a:t>Have you ever attended course/s where students assisted you?</a:t>
            </a:r>
            <a:endParaRPr lang="en-GB" sz="18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Dotazník!$B$48:$B$49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Dotazník!$D$48:$D$49</c:f>
              <c:numCache>
                <c:formatCode>General</c:formatCode>
                <c:ptCount val="2"/>
                <c:pt idx="0">
                  <c:v>37</c:v>
                </c:pt>
                <c:pt idx="1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E1-4C4C-84E3-68836A9ED75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879616"/>
        <c:axId val="57222848"/>
      </c:barChart>
      <c:catAx>
        <c:axId val="56879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7222848"/>
        <c:crosses val="autoZero"/>
        <c:auto val="1"/>
        <c:lblAlgn val="ctr"/>
        <c:lblOffset val="100"/>
        <c:noMultiLvlLbl val="0"/>
      </c:catAx>
      <c:valAx>
        <c:axId val="57222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879616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 b="1" i="0" u="none" strike="noStrike" baseline="0">
                <a:effectLst/>
              </a:rPr>
              <a:t>11.  Would you like to improve your work with a PC and the Internet?</a:t>
            </a:r>
            <a:r>
              <a:rPr lang="cs-CZ" sz="1400" b="0" i="0" u="none" strike="noStrike" baseline="0"/>
              <a:t> </a:t>
            </a:r>
            <a:endParaRPr lang="cs-CZ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'Q11'!$A$4:$A$5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'Q11'!$B$4:$B$5</c:f>
              <c:numCache>
                <c:formatCode>General</c:formatCode>
                <c:ptCount val="2"/>
                <c:pt idx="0">
                  <c:v>79</c:v>
                </c:pt>
                <c:pt idx="1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AE-44D4-AFFB-B6AC4F701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181184"/>
        <c:axId val="585113600"/>
      </c:barChart>
      <c:catAx>
        <c:axId val="58518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113600"/>
        <c:crosses val="autoZero"/>
        <c:auto val="1"/>
        <c:lblAlgn val="ctr"/>
        <c:lblOffset val="100"/>
        <c:noMultiLvlLbl val="0"/>
      </c:catAx>
      <c:valAx>
        <c:axId val="58511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181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12. </a:t>
            </a:r>
            <a:r>
              <a:rPr lang="en-US"/>
              <a:t>Natural and cultural monuments with excursion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'Q12'!$C$5:$C$9</c:f>
              <c:numCache>
                <c:formatCode>General</c:formatCode>
                <c:ptCount val="5"/>
                <c:pt idx="0">
                  <c:v>56</c:v>
                </c:pt>
                <c:pt idx="1">
                  <c:v>10</c:v>
                </c:pt>
                <c:pt idx="2">
                  <c:v>12</c:v>
                </c:pt>
                <c:pt idx="3">
                  <c:v>2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A58-41CB-B9D3-3B838A740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846784"/>
        <c:axId val="585115328"/>
      </c:barChart>
      <c:catAx>
        <c:axId val="58584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115328"/>
        <c:crosses val="autoZero"/>
        <c:auto val="1"/>
        <c:lblAlgn val="ctr"/>
        <c:lblOffset val="100"/>
        <c:noMultiLvlLbl val="0"/>
      </c:catAx>
      <c:valAx>
        <c:axId val="58511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846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Geography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'Q12'!$C$14:$C$18</c:f>
              <c:numCache>
                <c:formatCode>General</c:formatCode>
                <c:ptCount val="5"/>
                <c:pt idx="0">
                  <c:v>21</c:v>
                </c:pt>
                <c:pt idx="1">
                  <c:v>31</c:v>
                </c:pt>
                <c:pt idx="2">
                  <c:v>17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78D-4C20-925D-5F7954C97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848320"/>
        <c:axId val="585117056"/>
      </c:barChart>
      <c:catAx>
        <c:axId val="5858483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117056"/>
        <c:crosses val="autoZero"/>
        <c:auto val="1"/>
        <c:lblAlgn val="ctr"/>
        <c:lblOffset val="100"/>
        <c:noMultiLvlLbl val="0"/>
      </c:catAx>
      <c:valAx>
        <c:axId val="58511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848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Literatura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'Q12'!$C$25:$C$29</c:f>
              <c:numCache>
                <c:formatCode>General</c:formatCode>
                <c:ptCount val="5"/>
                <c:pt idx="0">
                  <c:v>27</c:v>
                </c:pt>
                <c:pt idx="1">
                  <c:v>26</c:v>
                </c:pt>
                <c:pt idx="2">
                  <c:v>18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1E4-4032-9DB1-ACCCA06F9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848832"/>
        <c:axId val="585118784"/>
      </c:barChart>
      <c:catAx>
        <c:axId val="5858488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118784"/>
        <c:crosses val="autoZero"/>
        <c:auto val="1"/>
        <c:lblAlgn val="ctr"/>
        <c:lblOffset val="100"/>
        <c:noMultiLvlLbl val="0"/>
      </c:catAx>
      <c:valAx>
        <c:axId val="58511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848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Medicine, health, security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'Q12'!$C$38:$C$42</c:f>
              <c:numCache>
                <c:formatCode>General</c:formatCode>
                <c:ptCount val="5"/>
                <c:pt idx="0">
                  <c:v>33</c:v>
                </c:pt>
                <c:pt idx="1">
                  <c:v>21</c:v>
                </c:pt>
                <c:pt idx="2">
                  <c:v>13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F8-4DB3-8E14-C99E7CE5C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849344"/>
        <c:axId val="585120512"/>
      </c:barChart>
      <c:catAx>
        <c:axId val="5858493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120512"/>
        <c:crosses val="autoZero"/>
        <c:auto val="1"/>
        <c:lblAlgn val="ctr"/>
        <c:lblOffset val="100"/>
        <c:noMultiLvlLbl val="0"/>
      </c:catAx>
      <c:valAx>
        <c:axId val="58512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849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Economics, finances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'Q12'!$C$51:$C$55</c:f>
              <c:numCache>
                <c:formatCode>General</c:formatCode>
                <c:ptCount val="5"/>
                <c:pt idx="0">
                  <c:v>11</c:v>
                </c:pt>
                <c:pt idx="1">
                  <c:v>16</c:v>
                </c:pt>
                <c:pt idx="2">
                  <c:v>22</c:v>
                </c:pt>
                <c:pt idx="3">
                  <c:v>8</c:v>
                </c:pt>
                <c:pt idx="4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9A-4366-A4F6-F59C91F8F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850368"/>
        <c:axId val="585794112"/>
      </c:barChart>
      <c:catAx>
        <c:axId val="5858503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794112"/>
        <c:crosses val="autoZero"/>
        <c:auto val="1"/>
        <c:lblAlgn val="ctr"/>
        <c:lblOffset val="100"/>
        <c:noMultiLvlLbl val="0"/>
      </c:catAx>
      <c:valAx>
        <c:axId val="58579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850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Physics, mathematics, and other natural sciences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'Q12'!$C$61:$C$65</c:f>
              <c:numCache>
                <c:formatCode>General</c:formatCode>
                <c:ptCount val="5"/>
                <c:pt idx="0">
                  <c:v>10</c:v>
                </c:pt>
                <c:pt idx="1">
                  <c:v>11</c:v>
                </c:pt>
                <c:pt idx="2">
                  <c:v>13</c:v>
                </c:pt>
                <c:pt idx="3">
                  <c:v>19</c:v>
                </c:pt>
                <c:pt idx="4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F0-402C-B0E6-C28AC04D3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6547200"/>
        <c:axId val="585795840"/>
      </c:barChart>
      <c:catAx>
        <c:axId val="5865472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795840"/>
        <c:crosses val="autoZero"/>
        <c:auto val="1"/>
        <c:lblAlgn val="ctr"/>
        <c:lblOffset val="100"/>
        <c:noMultiLvlLbl val="0"/>
      </c:catAx>
      <c:valAx>
        <c:axId val="58579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547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Psychology, sociology and other social sciences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'Q12'!$C$72:$C$76</c:f>
              <c:numCache>
                <c:formatCode>General</c:formatCode>
                <c:ptCount val="5"/>
                <c:pt idx="0">
                  <c:v>16</c:v>
                </c:pt>
                <c:pt idx="1">
                  <c:v>15</c:v>
                </c:pt>
                <c:pt idx="2">
                  <c:v>8</c:v>
                </c:pt>
                <c:pt idx="3">
                  <c:v>10</c:v>
                </c:pt>
                <c:pt idx="4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54-47BC-B6E3-1195811E3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6547712"/>
        <c:axId val="585797568"/>
      </c:barChart>
      <c:catAx>
        <c:axId val="5865477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797568"/>
        <c:crosses val="autoZero"/>
        <c:auto val="1"/>
        <c:lblAlgn val="ctr"/>
        <c:lblOffset val="100"/>
        <c:noMultiLvlLbl val="0"/>
      </c:catAx>
      <c:valAx>
        <c:axId val="58579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54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Fine art, music, arts and crafts 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'Q12'!$C$82:$C$86</c:f>
              <c:numCache>
                <c:formatCode>General</c:formatCode>
                <c:ptCount val="5"/>
                <c:pt idx="0">
                  <c:v>33</c:v>
                </c:pt>
                <c:pt idx="1">
                  <c:v>25</c:v>
                </c:pt>
                <c:pt idx="2">
                  <c:v>12</c:v>
                </c:pt>
                <c:pt idx="3">
                  <c:v>8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A3-478A-94D5-29E6D2E08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6548224"/>
        <c:axId val="585799296"/>
      </c:barChart>
      <c:catAx>
        <c:axId val="5865482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799296"/>
        <c:crosses val="autoZero"/>
        <c:auto val="1"/>
        <c:lblAlgn val="ctr"/>
        <c:lblOffset val="100"/>
        <c:noMultiLvlLbl val="0"/>
      </c:catAx>
      <c:valAx>
        <c:axId val="58579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548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History, philosophy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'Q12'!$C$92:$C$96</c:f>
              <c:numCache>
                <c:formatCode>General</c:formatCode>
                <c:ptCount val="5"/>
                <c:pt idx="0">
                  <c:v>31</c:v>
                </c:pt>
                <c:pt idx="1">
                  <c:v>23</c:v>
                </c:pt>
                <c:pt idx="2">
                  <c:v>17</c:v>
                </c:pt>
                <c:pt idx="3">
                  <c:v>8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4-405B-8FEB-61A9DFFEC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6548736"/>
        <c:axId val="585801024"/>
      </c:barChart>
      <c:catAx>
        <c:axId val="5865487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801024"/>
        <c:crosses val="autoZero"/>
        <c:auto val="1"/>
        <c:lblAlgn val="ctr"/>
        <c:lblOffset val="100"/>
        <c:noMultiLvlLbl val="0"/>
      </c:catAx>
      <c:valAx>
        <c:axId val="58580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548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9. </a:t>
            </a:r>
            <a:r>
              <a:rPr lang="en-GB" sz="1800" b="1">
                <a:effectLst/>
              </a:rPr>
              <a:t>Would you like to have the youth involved in the classes? If yes, which role should they have?</a:t>
            </a:r>
            <a:endParaRPr lang="en-GB" sz="18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7234252065570781E-17"/>
                  <c:y val="1.6197290705442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B32-4CD9-90FD-D24E298E38EB}"/>
                </c:ext>
              </c:extLst>
            </c:dLbl>
            <c:dLbl>
              <c:idx val="5"/>
              <c:layout>
                <c:manualLayout>
                  <c:x val="-1.3787401652456624E-16"/>
                  <c:y val="2.0101882166808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B32-4CD9-90FD-D24E298E38EB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Dotazník!$B$57:$B$63</c:f>
              <c:strCache>
                <c:ptCount val="7"/>
                <c:pt idx="0">
                  <c:v>yes</c:v>
                </c:pt>
                <c:pt idx="1">
                  <c:v>no</c:v>
                </c:pt>
                <c:pt idx="2">
                  <c:v>lector assistent</c:v>
                </c:pt>
                <c:pt idx="3">
                  <c:v>ICT assistant</c:v>
                </c:pt>
                <c:pt idx="4">
                  <c:v>participants of intergeneration dialogue</c:v>
                </c:pt>
                <c:pt idx="5">
                  <c:v>lecturer/teacher</c:v>
                </c:pt>
                <c:pt idx="6">
                  <c:v>others</c:v>
                </c:pt>
              </c:strCache>
            </c:strRef>
          </c:cat>
          <c:val>
            <c:numRef>
              <c:f>Dotazník!$D$57:$D$63</c:f>
              <c:numCache>
                <c:formatCode>General</c:formatCode>
                <c:ptCount val="7"/>
                <c:pt idx="0">
                  <c:v>89</c:v>
                </c:pt>
                <c:pt idx="1">
                  <c:v>17</c:v>
                </c:pt>
                <c:pt idx="2">
                  <c:v>66</c:v>
                </c:pt>
                <c:pt idx="3">
                  <c:v>28</c:v>
                </c:pt>
                <c:pt idx="4">
                  <c:v>12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03-4550-AA71-5F898E8075B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880640"/>
        <c:axId val="57224576"/>
      </c:barChart>
      <c:catAx>
        <c:axId val="56880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7224576"/>
        <c:crosses val="autoZero"/>
        <c:auto val="1"/>
        <c:lblAlgn val="ctr"/>
        <c:lblOffset val="100"/>
        <c:noMultiLvlLbl val="0"/>
      </c:catAx>
      <c:valAx>
        <c:axId val="57224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880640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Information technology, computers, internet, smart phones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'Q12'!$C$102:$C$106</c:f>
              <c:numCache>
                <c:formatCode>General</c:formatCode>
                <c:ptCount val="5"/>
                <c:pt idx="0">
                  <c:v>33</c:v>
                </c:pt>
                <c:pt idx="1">
                  <c:v>11</c:v>
                </c:pt>
                <c:pt idx="2">
                  <c:v>18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2F-42E5-8EFA-C99A4C89A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6549248"/>
        <c:axId val="586400896"/>
      </c:barChart>
      <c:catAx>
        <c:axId val="5865492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400896"/>
        <c:crosses val="autoZero"/>
        <c:auto val="1"/>
        <c:lblAlgn val="ctr"/>
        <c:lblOffset val="100"/>
        <c:noMultiLvlLbl val="0"/>
      </c:catAx>
      <c:valAx>
        <c:axId val="58640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54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Media and communication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'Q12'!$C$112:$C$116</c:f>
              <c:numCache>
                <c:formatCode>General</c:formatCode>
                <c:ptCount val="5"/>
                <c:pt idx="0">
                  <c:v>17</c:v>
                </c:pt>
                <c:pt idx="1">
                  <c:v>16</c:v>
                </c:pt>
                <c:pt idx="2">
                  <c:v>21</c:v>
                </c:pt>
                <c:pt idx="3">
                  <c:v>14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20-406A-B3FF-16DC84DC9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6549760"/>
        <c:axId val="586402624"/>
      </c:barChart>
      <c:catAx>
        <c:axId val="5865497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402624"/>
        <c:crosses val="autoZero"/>
        <c:auto val="1"/>
        <c:lblAlgn val="ctr"/>
        <c:lblOffset val="100"/>
        <c:noMultiLvlLbl val="0"/>
      </c:catAx>
      <c:valAx>
        <c:axId val="58640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549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Sport, games, recreation, dance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'Q12'!$C$122:$C$126</c:f>
              <c:numCache>
                <c:formatCode>General</c:formatCode>
                <c:ptCount val="5"/>
                <c:pt idx="0">
                  <c:v>13</c:v>
                </c:pt>
                <c:pt idx="1">
                  <c:v>19</c:v>
                </c:pt>
                <c:pt idx="2">
                  <c:v>17</c:v>
                </c:pt>
                <c:pt idx="3">
                  <c:v>9</c:v>
                </c:pt>
                <c:pt idx="4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70-4F5A-B9DE-B09DB303C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6550784"/>
        <c:axId val="586404352"/>
      </c:barChart>
      <c:catAx>
        <c:axId val="5865507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404352"/>
        <c:crosses val="autoZero"/>
        <c:auto val="1"/>
        <c:lblAlgn val="ctr"/>
        <c:lblOffset val="100"/>
        <c:noMultiLvlLbl val="0"/>
      </c:catAx>
      <c:valAx>
        <c:axId val="58640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550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Theatre, film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'Q12'!$C$132:$C$136</c:f>
              <c:numCache>
                <c:formatCode>General</c:formatCode>
                <c:ptCount val="5"/>
                <c:pt idx="0">
                  <c:v>28</c:v>
                </c:pt>
                <c:pt idx="1">
                  <c:v>20</c:v>
                </c:pt>
                <c:pt idx="2">
                  <c:v>12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B3-4035-923C-3CD70824E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7187712"/>
        <c:axId val="586406080"/>
      </c:barChart>
      <c:catAx>
        <c:axId val="5871877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406080"/>
        <c:crosses val="autoZero"/>
        <c:auto val="1"/>
        <c:lblAlgn val="ctr"/>
        <c:lblOffset val="100"/>
        <c:noMultiLvlLbl val="0"/>
      </c:catAx>
      <c:valAx>
        <c:axId val="58640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18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Politics and law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'Q12'!$C$142:$C$146</c:f>
              <c:numCache>
                <c:formatCode>General</c:formatCode>
                <c:ptCount val="5"/>
                <c:pt idx="0">
                  <c:v>18</c:v>
                </c:pt>
                <c:pt idx="1">
                  <c:v>10</c:v>
                </c:pt>
                <c:pt idx="2">
                  <c:v>19</c:v>
                </c:pt>
                <c:pt idx="3">
                  <c:v>13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60-41FE-A171-0BCA737CD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7188224"/>
        <c:axId val="586899456"/>
      </c:barChart>
      <c:catAx>
        <c:axId val="5871882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899456"/>
        <c:crosses val="autoZero"/>
        <c:auto val="1"/>
        <c:lblAlgn val="ctr"/>
        <c:lblOffset val="100"/>
        <c:noMultiLvlLbl val="0"/>
      </c:catAx>
      <c:valAx>
        <c:axId val="58689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188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Languages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'Q12'!$C$152:$C$156</c:f>
              <c:numCache>
                <c:formatCode>General</c:formatCode>
                <c:ptCount val="5"/>
                <c:pt idx="0">
                  <c:v>11</c:v>
                </c:pt>
                <c:pt idx="1">
                  <c:v>22</c:v>
                </c:pt>
                <c:pt idx="2">
                  <c:v>18</c:v>
                </c:pt>
                <c:pt idx="3">
                  <c:v>12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A1-4C76-8B86-E7F814A12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7189248"/>
        <c:axId val="586901184"/>
      </c:barChart>
      <c:catAx>
        <c:axId val="5871892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901184"/>
        <c:crosses val="autoZero"/>
        <c:auto val="1"/>
        <c:lblAlgn val="ctr"/>
        <c:lblOffset val="100"/>
        <c:noMultiLvlLbl val="0"/>
      </c:catAx>
      <c:valAx>
        <c:axId val="58690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18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Environment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'Q12'!$C$162:$C$166</c:f>
              <c:numCache>
                <c:formatCode>General</c:formatCode>
                <c:ptCount val="5"/>
                <c:pt idx="0">
                  <c:v>21</c:v>
                </c:pt>
                <c:pt idx="1">
                  <c:v>26</c:v>
                </c:pt>
                <c:pt idx="2">
                  <c:v>18</c:v>
                </c:pt>
                <c:pt idx="3">
                  <c:v>5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92-48DE-B6BA-CB66B62B9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7189760"/>
        <c:axId val="586901760"/>
      </c:barChart>
      <c:catAx>
        <c:axId val="5871897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901760"/>
        <c:crosses val="autoZero"/>
        <c:auto val="1"/>
        <c:lblAlgn val="ctr"/>
        <c:lblOffset val="100"/>
        <c:noMultiLvlLbl val="0"/>
      </c:catAx>
      <c:valAx>
        <c:axId val="586901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189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Healthy lifestyle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'Q12'!$C$172:$C$176</c:f>
              <c:numCache>
                <c:formatCode>General</c:formatCode>
                <c:ptCount val="5"/>
                <c:pt idx="0">
                  <c:v>21</c:v>
                </c:pt>
                <c:pt idx="1">
                  <c:v>23</c:v>
                </c:pt>
                <c:pt idx="2">
                  <c:v>14</c:v>
                </c:pt>
                <c:pt idx="3">
                  <c:v>6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0D-4B12-B164-0853256F3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7187200"/>
        <c:axId val="586904064"/>
      </c:barChart>
      <c:catAx>
        <c:axId val="5871872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904064"/>
        <c:crosses val="autoZero"/>
        <c:auto val="1"/>
        <c:lblAlgn val="ctr"/>
        <c:lblOffset val="100"/>
        <c:noMultiLvlLbl val="0"/>
      </c:catAx>
      <c:valAx>
        <c:axId val="58690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187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Agriculture, gardening, animal care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'Q12'!$C$182:$C$186</c:f>
              <c:numCache>
                <c:formatCode>General</c:formatCode>
                <c:ptCount val="5"/>
                <c:pt idx="0">
                  <c:v>12</c:v>
                </c:pt>
                <c:pt idx="1">
                  <c:v>19</c:v>
                </c:pt>
                <c:pt idx="2">
                  <c:v>22</c:v>
                </c:pt>
                <c:pt idx="3">
                  <c:v>14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B8-4051-8700-C6B6A47A9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7280384"/>
        <c:axId val="586905792"/>
      </c:barChart>
      <c:catAx>
        <c:axId val="5872803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905792"/>
        <c:crosses val="autoZero"/>
        <c:auto val="1"/>
        <c:lblAlgn val="ctr"/>
        <c:lblOffset val="100"/>
        <c:noMultiLvlLbl val="0"/>
      </c:catAx>
      <c:valAx>
        <c:axId val="58690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280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Memory training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'Q12'!$C$192:$C$196</c:f>
              <c:numCache>
                <c:formatCode>General</c:formatCode>
                <c:ptCount val="5"/>
                <c:pt idx="0">
                  <c:v>40</c:v>
                </c:pt>
                <c:pt idx="1">
                  <c:v>16</c:v>
                </c:pt>
                <c:pt idx="2">
                  <c:v>11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C6-4901-A201-2CEABD6EA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7280896"/>
        <c:axId val="586906944"/>
      </c:barChart>
      <c:catAx>
        <c:axId val="5872808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906944"/>
        <c:crosses val="autoZero"/>
        <c:auto val="1"/>
        <c:lblAlgn val="ctr"/>
        <c:lblOffset val="100"/>
        <c:noMultiLvlLbl val="0"/>
      </c:catAx>
      <c:valAx>
        <c:axId val="58690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280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10. </a:t>
            </a:r>
            <a:r>
              <a:rPr lang="en-GB" sz="1800" b="1" i="0" u="none" strike="noStrike" baseline="0">
                <a:effectLst/>
              </a:rPr>
              <a:t>How do you feel with a PC and the Internet?</a:t>
            </a:r>
            <a:endParaRPr lang="en-US"/>
          </a:p>
        </c:rich>
      </c:tx>
      <c:layout>
        <c:manualLayout>
          <c:xMode val="edge"/>
          <c:yMode val="edge"/>
          <c:x val="0.10411111111111111"/>
          <c:y val="3.24074074074074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3"/>
              <c:layout>
                <c:manualLayout>
                  <c:x val="-9.5263882087129465E-17"/>
                  <c:y val="1.61454851861418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568-46FC-B75A-FE1EE343900E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Dotazník!$B$65:$B$69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with some difficulties</c:v>
                </c:pt>
                <c:pt idx="3">
                  <c:v>almost no experience</c:v>
                </c:pt>
                <c:pt idx="4">
                  <c:v>I have never worked with PC</c:v>
                </c:pt>
              </c:strCache>
            </c:strRef>
          </c:cat>
          <c:val>
            <c:numRef>
              <c:f>Dotazník!$D$65:$D$69</c:f>
              <c:numCache>
                <c:formatCode>General</c:formatCode>
                <c:ptCount val="5"/>
                <c:pt idx="0">
                  <c:v>11</c:v>
                </c:pt>
                <c:pt idx="1">
                  <c:v>63</c:v>
                </c:pt>
                <c:pt idx="2">
                  <c:v>28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66-4789-AB63-4C46F921DF1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7479680"/>
        <c:axId val="57226304"/>
      </c:barChart>
      <c:catAx>
        <c:axId val="5747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7226304"/>
        <c:crosses val="autoZero"/>
        <c:auto val="1"/>
        <c:lblAlgn val="ctr"/>
        <c:lblOffset val="100"/>
        <c:noMultiLvlLbl val="0"/>
      </c:catAx>
      <c:valAx>
        <c:axId val="57226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479680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 b="1" i="0" u="none" strike="noStrike" baseline="0">
                <a:effectLst/>
              </a:rPr>
              <a:t>13. What is important for you when choosing a U3A course? Choose three options</a:t>
            </a:r>
            <a:r>
              <a:rPr lang="cs-CZ" sz="1400" b="0" i="0" u="none" strike="noStrike" baseline="0"/>
              <a:t> </a:t>
            </a:r>
            <a:endParaRPr lang="cs-CZ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'Q13'!$A$4:$A$12</c:f>
              <c:strCache>
                <c:ptCount val="9"/>
                <c:pt idx="0">
                  <c:v>Interestingness</c:v>
                </c:pt>
                <c:pt idx="1">
                  <c:v>Price</c:v>
                </c:pt>
                <c:pt idx="2">
                  <c:v>References on the institution</c:v>
                </c:pt>
                <c:pt idx="3">
                  <c:v>Lecturer’s age</c:v>
                </c:pt>
                <c:pt idx="4">
                  <c:v>Lecturer’s personality</c:v>
                </c:pt>
                <c:pt idx="5">
                  <c:v>Previous experience</c:v>
                </c:pt>
                <c:pt idx="6">
                  <c:v>Possibilities of active engagement in U3A</c:v>
                </c:pt>
                <c:pt idx="7">
                  <c:v>Meeting new people, new social contacts</c:v>
                </c:pt>
                <c:pt idx="8">
                  <c:v>Study form (lectures, studies over the Internet, excursions)</c:v>
                </c:pt>
              </c:strCache>
            </c:strRef>
          </c:cat>
          <c:val>
            <c:numRef>
              <c:f>'Q13'!$B$4:$B$12</c:f>
              <c:numCache>
                <c:formatCode>General</c:formatCode>
                <c:ptCount val="9"/>
                <c:pt idx="0">
                  <c:v>82</c:v>
                </c:pt>
                <c:pt idx="1">
                  <c:v>12</c:v>
                </c:pt>
                <c:pt idx="2">
                  <c:v>7</c:v>
                </c:pt>
                <c:pt idx="3">
                  <c:v>2</c:v>
                </c:pt>
                <c:pt idx="4">
                  <c:v>52</c:v>
                </c:pt>
                <c:pt idx="5">
                  <c:v>25</c:v>
                </c:pt>
                <c:pt idx="6">
                  <c:v>28</c:v>
                </c:pt>
                <c:pt idx="7">
                  <c:v>49</c:v>
                </c:pt>
                <c:pt idx="8">
                  <c:v>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D5A-497B-8D9B-0652A6AC9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7281920"/>
        <c:axId val="587375744"/>
      </c:barChart>
      <c:catAx>
        <c:axId val="58728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375744"/>
        <c:crosses val="autoZero"/>
        <c:auto val="1"/>
        <c:lblAlgn val="ctr"/>
        <c:lblOffset val="100"/>
        <c:noMultiLvlLbl val="0"/>
      </c:catAx>
      <c:valAx>
        <c:axId val="587375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28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 b="1" i="0" u="none" strike="noStrike" baseline="0">
                <a:effectLst/>
              </a:rPr>
              <a:t>10. How do you feel with a PC and the Internet?</a:t>
            </a:r>
            <a:r>
              <a:rPr lang="cs-CZ" sz="1400" b="0" i="0" u="none" strike="noStrike" baseline="0"/>
              <a:t> </a:t>
            </a:r>
            <a:endParaRPr lang="cs-CZ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'Q14'!$A$4:$A$13</c:f>
              <c:strCache>
                <c:ptCount val="10"/>
                <c:pt idx="0">
                  <c:v>I am interested in the topic</c:v>
                </c:pt>
                <c:pt idx="1">
                  <c:v>Learning makes me feel satisfied</c:v>
                </c:pt>
                <c:pt idx="2">
                  <c:v>I want to work on myself</c:v>
                </c:pt>
                <c:pt idx="3">
                  <c:v>I want to increase my self-confidence</c:v>
                </c:pt>
                <c:pt idx="4">
                  <c:v>I want to meet new people irrespective of their age</c:v>
                </c:pt>
                <c:pt idx="5">
                  <c:v>I want to be in touch with the young generation</c:v>
                </c:pt>
                <c:pt idx="6">
                  <c:v>I want to improve my memory</c:v>
                </c:pt>
                <c:pt idx="7">
                  <c:v>I want to get new experiences and practice</c:v>
                </c:pt>
                <c:pt idx="8">
                  <c:v>I want to exchange experience</c:v>
                </c:pt>
                <c:pt idx="9">
                  <c:v>I want to be modern</c:v>
                </c:pt>
              </c:strCache>
            </c:strRef>
          </c:cat>
          <c:val>
            <c:numRef>
              <c:f>'Q14'!$B$4:$B$13</c:f>
              <c:numCache>
                <c:formatCode>General</c:formatCode>
                <c:ptCount val="10"/>
                <c:pt idx="0">
                  <c:v>66</c:v>
                </c:pt>
                <c:pt idx="1">
                  <c:v>52</c:v>
                </c:pt>
                <c:pt idx="2">
                  <c:v>40</c:v>
                </c:pt>
                <c:pt idx="3">
                  <c:v>14</c:v>
                </c:pt>
                <c:pt idx="4">
                  <c:v>35</c:v>
                </c:pt>
                <c:pt idx="5">
                  <c:v>9</c:v>
                </c:pt>
                <c:pt idx="6">
                  <c:v>59</c:v>
                </c:pt>
                <c:pt idx="7">
                  <c:v>58</c:v>
                </c:pt>
                <c:pt idx="8">
                  <c:v>19</c:v>
                </c:pt>
                <c:pt idx="9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C7-4AD7-A8F0-05FF3F157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949184"/>
        <c:axId val="587377472"/>
      </c:barChart>
      <c:catAx>
        <c:axId val="58594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377472"/>
        <c:crosses val="autoZero"/>
        <c:auto val="1"/>
        <c:lblAlgn val="ctr"/>
        <c:lblOffset val="100"/>
        <c:noMultiLvlLbl val="0"/>
      </c:catAx>
      <c:valAx>
        <c:axId val="58737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94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 b="1" i="0" u="none" strike="noStrike" baseline="0">
                <a:effectLst/>
              </a:rPr>
              <a:t>15. Can you imagine that you would actively participate in education? (create/plan/organise/teach own courses)?</a:t>
            </a:r>
            <a:r>
              <a:rPr lang="cs-CZ" sz="1400" b="0" i="0" u="none" strike="noStrike" baseline="0"/>
              <a:t> </a:t>
            </a:r>
            <a:endParaRPr lang="cs-CZ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List15!$A$4:$A$5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List15!$B$4:$B$5</c:f>
              <c:numCache>
                <c:formatCode>General</c:formatCode>
                <c:ptCount val="2"/>
                <c:pt idx="0">
                  <c:v>20</c:v>
                </c:pt>
                <c:pt idx="1">
                  <c:v>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A7-4ED3-B3E2-DF0ABD950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950720"/>
        <c:axId val="587379200"/>
      </c:barChart>
      <c:catAx>
        <c:axId val="58595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379200"/>
        <c:crosses val="autoZero"/>
        <c:auto val="1"/>
        <c:lblAlgn val="ctr"/>
        <c:lblOffset val="100"/>
        <c:noMultiLvlLbl val="0"/>
      </c:catAx>
      <c:valAx>
        <c:axId val="58737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950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 b="0" i="0" u="none" strike="noStrike" baseline="0">
                <a:effectLst/>
              </a:rPr>
              <a:t>Meeting new people</a:t>
            </a:r>
            <a:r>
              <a:rPr lang="cs-CZ" sz="1400" b="0" i="0" u="none" strike="noStrike" baseline="0"/>
              <a:t> </a:t>
            </a:r>
            <a:endParaRPr lang="cs-CZ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List16!$C$5:$C$9</c:f>
              <c:numCache>
                <c:formatCode>General</c:formatCode>
                <c:ptCount val="5"/>
                <c:pt idx="0">
                  <c:v>41</c:v>
                </c:pt>
                <c:pt idx="1">
                  <c:v>21</c:v>
                </c:pt>
                <c:pt idx="2">
                  <c:v>16</c:v>
                </c:pt>
                <c:pt idx="3">
                  <c:v>1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5C-43C3-A8A0-364B577BC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950208"/>
        <c:axId val="587380928"/>
      </c:barChart>
      <c:catAx>
        <c:axId val="58595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380928"/>
        <c:crosses val="autoZero"/>
        <c:auto val="1"/>
        <c:lblAlgn val="ctr"/>
        <c:lblOffset val="100"/>
        <c:noMultiLvlLbl val="0"/>
      </c:catAx>
      <c:valAx>
        <c:axId val="58738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950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 b="0" i="0" u="none" strike="noStrike" baseline="0">
                <a:effectLst/>
              </a:rPr>
              <a:t>Possibility of own engagement in the U3A course </a:t>
            </a:r>
            <a:r>
              <a:rPr lang="cs-CZ" sz="1400" b="0" i="0" u="none" strike="noStrike" baseline="0"/>
              <a:t> </a:t>
            </a:r>
            <a:endParaRPr lang="cs-CZ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List16!$C$15:$C$19</c:f>
              <c:numCache>
                <c:formatCode>General</c:formatCode>
                <c:ptCount val="5"/>
                <c:pt idx="0">
                  <c:v>19</c:v>
                </c:pt>
                <c:pt idx="1">
                  <c:v>21</c:v>
                </c:pt>
                <c:pt idx="2">
                  <c:v>13</c:v>
                </c:pt>
                <c:pt idx="3">
                  <c:v>9</c:v>
                </c:pt>
                <c:pt idx="4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5E-4F11-8EDB-1C3A23EE9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7593216"/>
        <c:axId val="587751424"/>
      </c:barChart>
      <c:catAx>
        <c:axId val="5875932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751424"/>
        <c:crosses val="autoZero"/>
        <c:auto val="1"/>
        <c:lblAlgn val="ctr"/>
        <c:lblOffset val="100"/>
        <c:noMultiLvlLbl val="0"/>
      </c:catAx>
      <c:valAx>
        <c:axId val="58775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59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 b="0" i="0" u="none" strike="noStrike" baseline="0">
                <a:effectLst/>
              </a:rPr>
              <a:t>Be in contact with new technology</a:t>
            </a:r>
            <a:r>
              <a:rPr lang="cs-CZ" sz="1400" b="0" i="0" u="none" strike="noStrike" baseline="0"/>
              <a:t> </a:t>
            </a:r>
            <a:endParaRPr lang="cs-CZ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List16!$C$25:$C$29</c:f>
              <c:numCache>
                <c:formatCode>General</c:formatCode>
                <c:ptCount val="5"/>
                <c:pt idx="0">
                  <c:v>39</c:v>
                </c:pt>
                <c:pt idx="1">
                  <c:v>21</c:v>
                </c:pt>
                <c:pt idx="2">
                  <c:v>17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AC-406F-AB79-8E4E7B2F1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7593728"/>
        <c:axId val="587753152"/>
      </c:barChart>
      <c:catAx>
        <c:axId val="5875937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753152"/>
        <c:crosses val="autoZero"/>
        <c:auto val="1"/>
        <c:lblAlgn val="ctr"/>
        <c:lblOffset val="100"/>
        <c:noMultiLvlLbl val="0"/>
      </c:catAx>
      <c:valAx>
        <c:axId val="58775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593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 b="0" i="0" u="none" strike="noStrike" baseline="0">
                <a:effectLst/>
              </a:rPr>
              <a:t>Possibility of intergeneration dialogue with young people </a:t>
            </a:r>
            <a:r>
              <a:rPr lang="cs-CZ" sz="1400" b="0" i="0" u="none" strike="noStrike" baseline="0"/>
              <a:t> </a:t>
            </a:r>
            <a:endParaRPr lang="cs-CZ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List16!$C$37:$C$41</c:f>
              <c:numCache>
                <c:formatCode>General</c:formatCode>
                <c:ptCount val="5"/>
                <c:pt idx="0">
                  <c:v>13</c:v>
                </c:pt>
                <c:pt idx="1">
                  <c:v>27</c:v>
                </c:pt>
                <c:pt idx="2">
                  <c:v>18</c:v>
                </c:pt>
                <c:pt idx="3">
                  <c:v>7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33-4BF9-B546-3A1ED2F45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7594240"/>
        <c:axId val="587754880"/>
      </c:barChart>
      <c:catAx>
        <c:axId val="5875942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754880"/>
        <c:crosses val="autoZero"/>
        <c:auto val="1"/>
        <c:lblAlgn val="ctr"/>
        <c:lblOffset val="100"/>
        <c:noMultiLvlLbl val="0"/>
      </c:catAx>
      <c:valAx>
        <c:axId val="58775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594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 b="0" i="0" u="none" strike="noStrike" baseline="0">
                <a:effectLst/>
              </a:rPr>
              <a:t>Possibility of thinking about the history of our family and my own biography story</a:t>
            </a:r>
            <a:r>
              <a:rPr lang="cs-CZ" sz="1400" b="0" i="0" u="none" strike="noStrike" baseline="0"/>
              <a:t> </a:t>
            </a:r>
            <a:endParaRPr lang="cs-CZ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List16!$C$49:$C$53</c:f>
              <c:numCache>
                <c:formatCode>General</c:formatCode>
                <c:ptCount val="5"/>
                <c:pt idx="0">
                  <c:v>29</c:v>
                </c:pt>
                <c:pt idx="1">
                  <c:v>18</c:v>
                </c:pt>
                <c:pt idx="2">
                  <c:v>17</c:v>
                </c:pt>
                <c:pt idx="3">
                  <c:v>13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3D-480F-9754-BD01C074A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7594752"/>
        <c:axId val="587756608"/>
      </c:barChart>
      <c:catAx>
        <c:axId val="5875947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756608"/>
        <c:crosses val="autoZero"/>
        <c:auto val="1"/>
        <c:lblAlgn val="ctr"/>
        <c:lblOffset val="100"/>
        <c:noMultiLvlLbl val="0"/>
      </c:catAx>
      <c:valAx>
        <c:axId val="58775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59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 b="1" i="0" u="none" strike="noStrike" baseline="0">
                <a:effectLst/>
              </a:rPr>
              <a:t>17. How do you evaluate the possibility to study in U3A for your quality of life?</a:t>
            </a:r>
            <a:r>
              <a:rPr lang="cs-CZ" sz="1400" b="0" i="0" u="none" strike="noStrike" baseline="0"/>
              <a:t> </a:t>
            </a:r>
            <a:endParaRPr lang="cs-CZ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List17!$A$4:$A$8</c:f>
              <c:strCache>
                <c:ptCount val="5"/>
                <c:pt idx="0">
                  <c:v>Necessary</c:v>
                </c:pt>
                <c:pt idx="1">
                  <c:v> Very important </c:v>
                </c:pt>
                <c:pt idx="2">
                  <c:v>Medium important </c:v>
                </c:pt>
                <c:pt idx="3">
                  <c:v>Little important</c:v>
                </c:pt>
                <c:pt idx="4">
                  <c:v>Unimportant </c:v>
                </c:pt>
              </c:strCache>
            </c:strRef>
          </c:cat>
          <c:val>
            <c:numRef>
              <c:f>List17!$B$4:$B$8</c:f>
              <c:numCache>
                <c:formatCode>General</c:formatCode>
                <c:ptCount val="5"/>
                <c:pt idx="0">
                  <c:v>11</c:v>
                </c:pt>
                <c:pt idx="1">
                  <c:v>71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EE-4FCB-8DF0-3A6849FFA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952256"/>
        <c:axId val="587758336"/>
      </c:barChart>
      <c:catAx>
        <c:axId val="58595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758336"/>
        <c:crosses val="autoZero"/>
        <c:auto val="1"/>
        <c:lblAlgn val="ctr"/>
        <c:lblOffset val="100"/>
        <c:noMultiLvlLbl val="0"/>
      </c:catAx>
      <c:valAx>
        <c:axId val="58775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952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cs-CZ"/>
              <a:t>11. </a:t>
            </a:r>
            <a:r>
              <a:rPr lang="en-GB" sz="1800" b="1" i="0" u="none" strike="noStrike" baseline="0">
                <a:effectLst/>
              </a:rPr>
              <a:t> Would you like to improve your work with a PC and the Internet?</a:t>
            </a:r>
            <a:endParaRPr lang="cs-CZ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Dotazník!$B$71:$B$72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Dotazník!$D$71:$D$72</c:f>
              <c:numCache>
                <c:formatCode>General</c:formatCode>
                <c:ptCount val="2"/>
                <c:pt idx="0">
                  <c:v>79</c:v>
                </c:pt>
                <c:pt idx="1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7C-42BA-8AE9-154B123BA7A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57480704"/>
        <c:axId val="57228032"/>
      </c:barChart>
      <c:catAx>
        <c:axId val="57480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7228032"/>
        <c:crosses val="autoZero"/>
        <c:auto val="1"/>
        <c:lblAlgn val="ctr"/>
        <c:lblOffset val="100"/>
        <c:noMultiLvlLbl val="0"/>
      </c:catAx>
      <c:valAx>
        <c:axId val="572280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57480704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12. </a:t>
            </a:r>
            <a:r>
              <a:rPr lang="en-GB" sz="1800" b="1" i="0" u="none" strike="noStrike" baseline="0">
                <a:effectLst/>
              </a:rPr>
              <a:t>Natural and cultural monuments with excursion</a:t>
            </a:r>
            <a:endParaRPr lang="cs-CZ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dLbl>
              <c:idx val="1"/>
              <c:layout>
                <c:manualLayout>
                  <c:x val="-6.324611525029578E-17"/>
                  <c:y val="2.81775232641373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DDE-43CA-B3E8-A3810A6E495A}"/>
                </c:ext>
              </c:extLst>
            </c:dLbl>
            <c:dLbl>
              <c:idx val="2"/>
              <c:layout>
                <c:manualLayout>
                  <c:x val="-6.324611525029578E-17"/>
                  <c:y val="3.1388690050107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DDE-43CA-B3E8-A3810A6E495A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Dotazník!$D$83:$D$87</c:f>
              <c:numCache>
                <c:formatCode>General</c:formatCode>
                <c:ptCount val="5"/>
                <c:pt idx="0">
                  <c:v>56</c:v>
                </c:pt>
                <c:pt idx="1">
                  <c:v>10</c:v>
                </c:pt>
                <c:pt idx="2">
                  <c:v>12</c:v>
                </c:pt>
                <c:pt idx="3">
                  <c:v>2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FC-4E30-9A77-0A6669BC984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7481728"/>
        <c:axId val="76382784"/>
      </c:barChart>
      <c:catAx>
        <c:axId val="57481728"/>
        <c:scaling>
          <c:orientation val="minMax"/>
        </c:scaling>
        <c:delete val="0"/>
        <c:axPos val="b"/>
        <c:majorTickMark val="out"/>
        <c:minorTickMark val="none"/>
        <c:tickLblPos val="nextTo"/>
        <c:crossAx val="76382784"/>
        <c:crosses val="autoZero"/>
        <c:auto val="1"/>
        <c:lblAlgn val="ctr"/>
        <c:lblOffset val="100"/>
        <c:noMultiLvlLbl val="0"/>
      </c:catAx>
      <c:valAx>
        <c:axId val="76382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481728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8.xml"/><Relationship Id="rId13" Type="http://schemas.openxmlformats.org/officeDocument/2006/relationships/chart" Target="../charts/chart63.xml"/><Relationship Id="rId18" Type="http://schemas.openxmlformats.org/officeDocument/2006/relationships/chart" Target="../charts/chart68.xml"/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12" Type="http://schemas.openxmlformats.org/officeDocument/2006/relationships/chart" Target="../charts/chart62.xml"/><Relationship Id="rId17" Type="http://schemas.openxmlformats.org/officeDocument/2006/relationships/chart" Target="../charts/chart67.xml"/><Relationship Id="rId2" Type="http://schemas.openxmlformats.org/officeDocument/2006/relationships/chart" Target="../charts/chart52.xml"/><Relationship Id="rId16" Type="http://schemas.openxmlformats.org/officeDocument/2006/relationships/chart" Target="../charts/chart66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11" Type="http://schemas.openxmlformats.org/officeDocument/2006/relationships/chart" Target="../charts/chart61.xml"/><Relationship Id="rId5" Type="http://schemas.openxmlformats.org/officeDocument/2006/relationships/chart" Target="../charts/chart55.xml"/><Relationship Id="rId15" Type="http://schemas.openxmlformats.org/officeDocument/2006/relationships/chart" Target="../charts/chart65.xml"/><Relationship Id="rId10" Type="http://schemas.openxmlformats.org/officeDocument/2006/relationships/chart" Target="../charts/chart60.xml"/><Relationship Id="rId19" Type="http://schemas.openxmlformats.org/officeDocument/2006/relationships/chart" Target="../charts/chart69.xml"/><Relationship Id="rId4" Type="http://schemas.openxmlformats.org/officeDocument/2006/relationships/chart" Target="../charts/chart54.xml"/><Relationship Id="rId9" Type="http://schemas.openxmlformats.org/officeDocument/2006/relationships/chart" Target="../charts/chart59.xml"/><Relationship Id="rId14" Type="http://schemas.openxmlformats.org/officeDocument/2006/relationships/chart" Target="../charts/chart6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5.xml"/><Relationship Id="rId2" Type="http://schemas.openxmlformats.org/officeDocument/2006/relationships/chart" Target="../charts/chart74.xml"/><Relationship Id="rId1" Type="http://schemas.openxmlformats.org/officeDocument/2006/relationships/chart" Target="../charts/chart73.xml"/><Relationship Id="rId5" Type="http://schemas.openxmlformats.org/officeDocument/2006/relationships/chart" Target="../charts/chart77.xml"/><Relationship Id="rId4" Type="http://schemas.openxmlformats.org/officeDocument/2006/relationships/chart" Target="../charts/chart7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603247</xdr:colOff>
      <xdr:row>18</xdr:row>
      <xdr:rowOff>11113</xdr:rowOff>
    </xdr:from>
    <xdr:to>
      <xdr:col>15</xdr:col>
      <xdr:colOff>8283</xdr:colOff>
      <xdr:row>32</xdr:row>
      <xdr:rowOff>41414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610633</xdr:colOff>
      <xdr:row>34</xdr:row>
      <xdr:rowOff>6694</xdr:rowOff>
    </xdr:from>
    <xdr:to>
      <xdr:col>7</xdr:col>
      <xdr:colOff>16564</xdr:colOff>
      <xdr:row>48</xdr:row>
      <xdr:rowOff>16566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5313</xdr:colOff>
      <xdr:row>33</xdr:row>
      <xdr:rowOff>186978</xdr:rowOff>
    </xdr:from>
    <xdr:to>
      <xdr:col>15</xdr:col>
      <xdr:colOff>8283</xdr:colOff>
      <xdr:row>47</xdr:row>
      <xdr:rowOff>182217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12009</xdr:colOff>
      <xdr:row>50</xdr:row>
      <xdr:rowOff>9524</xdr:rowOff>
    </xdr:from>
    <xdr:to>
      <xdr:col>6</xdr:col>
      <xdr:colOff>588065</xdr:colOff>
      <xdr:row>65</xdr:row>
      <xdr:rowOff>8283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552</xdr:colOff>
      <xdr:row>50</xdr:row>
      <xdr:rowOff>8283</xdr:rowOff>
    </xdr:from>
    <xdr:to>
      <xdr:col>14</xdr:col>
      <xdr:colOff>16566</xdr:colOff>
      <xdr:row>65</xdr:row>
      <xdr:rowOff>16566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608357</xdr:colOff>
      <xdr:row>67</xdr:row>
      <xdr:rowOff>10767</xdr:rowOff>
    </xdr:from>
    <xdr:to>
      <xdr:col>12</xdr:col>
      <xdr:colOff>24847</xdr:colOff>
      <xdr:row>84</xdr:row>
      <xdr:rowOff>24848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6902</xdr:colOff>
      <xdr:row>85</xdr:row>
      <xdr:rowOff>187324</xdr:rowOff>
    </xdr:from>
    <xdr:to>
      <xdr:col>9</xdr:col>
      <xdr:colOff>8283</xdr:colOff>
      <xdr:row>101</xdr:row>
      <xdr:rowOff>182218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609598</xdr:colOff>
      <xdr:row>85</xdr:row>
      <xdr:rowOff>183460</xdr:rowOff>
    </xdr:from>
    <xdr:to>
      <xdr:col>16</xdr:col>
      <xdr:colOff>8283</xdr:colOff>
      <xdr:row>101</xdr:row>
      <xdr:rowOff>182218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609048</xdr:colOff>
      <xdr:row>104</xdr:row>
      <xdr:rowOff>8284</xdr:rowOff>
    </xdr:from>
    <xdr:to>
      <xdr:col>7</xdr:col>
      <xdr:colOff>16565</xdr:colOff>
      <xdr:row>115</xdr:row>
      <xdr:rowOff>8284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611531</xdr:colOff>
      <xdr:row>104</xdr:row>
      <xdr:rowOff>4761</xdr:rowOff>
    </xdr:from>
    <xdr:to>
      <xdr:col>14</xdr:col>
      <xdr:colOff>0</xdr:colOff>
      <xdr:row>115</xdr:row>
      <xdr:rowOff>8283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612912</xdr:colOff>
      <xdr:row>117</xdr:row>
      <xdr:rowOff>11110</xdr:rowOff>
    </xdr:from>
    <xdr:to>
      <xdr:col>7</xdr:col>
      <xdr:colOff>8283</xdr:colOff>
      <xdr:row>128</xdr:row>
      <xdr:rowOff>24847</xdr:rowOff>
    </xdr:to>
    <xdr:graphicFrame macro="">
      <xdr:nvGraphicFramePr>
        <xdr:cNvPr id="12" name="Graf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3727</xdr:colOff>
      <xdr:row>116</xdr:row>
      <xdr:rowOff>182219</xdr:rowOff>
    </xdr:from>
    <xdr:to>
      <xdr:col>14</xdr:col>
      <xdr:colOff>0</xdr:colOff>
      <xdr:row>128</xdr:row>
      <xdr:rowOff>33131</xdr:rowOff>
    </xdr:to>
    <xdr:graphicFrame macro="">
      <xdr:nvGraphicFramePr>
        <xdr:cNvPr id="13" name="Graf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129</xdr:row>
      <xdr:rowOff>190500</xdr:rowOff>
    </xdr:from>
    <xdr:to>
      <xdr:col>6</xdr:col>
      <xdr:colOff>588065</xdr:colOff>
      <xdr:row>140</xdr:row>
      <xdr:rowOff>190500</xdr:rowOff>
    </xdr:to>
    <xdr:graphicFrame macro="">
      <xdr:nvGraphicFramePr>
        <xdr:cNvPr id="14" name="Graf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8283</xdr:colOff>
      <xdr:row>129</xdr:row>
      <xdr:rowOff>190500</xdr:rowOff>
    </xdr:from>
    <xdr:to>
      <xdr:col>14</xdr:col>
      <xdr:colOff>8283</xdr:colOff>
      <xdr:row>140</xdr:row>
      <xdr:rowOff>173935</xdr:rowOff>
    </xdr:to>
    <xdr:graphicFrame macro="">
      <xdr:nvGraphicFramePr>
        <xdr:cNvPr id="15" name="Graf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10421</xdr:colOff>
      <xdr:row>143</xdr:row>
      <xdr:rowOff>17808</xdr:rowOff>
    </xdr:from>
    <xdr:to>
      <xdr:col>7</xdr:col>
      <xdr:colOff>8283</xdr:colOff>
      <xdr:row>154</xdr:row>
      <xdr:rowOff>24848</xdr:rowOff>
    </xdr:to>
    <xdr:graphicFrame macro="">
      <xdr:nvGraphicFramePr>
        <xdr:cNvPr id="16" name="Graf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11457</xdr:colOff>
      <xdr:row>143</xdr:row>
      <xdr:rowOff>4763</xdr:rowOff>
    </xdr:from>
    <xdr:to>
      <xdr:col>14</xdr:col>
      <xdr:colOff>16566</xdr:colOff>
      <xdr:row>153</xdr:row>
      <xdr:rowOff>190500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611877</xdr:colOff>
      <xdr:row>156</xdr:row>
      <xdr:rowOff>8282</xdr:rowOff>
    </xdr:from>
    <xdr:to>
      <xdr:col>7</xdr:col>
      <xdr:colOff>8283</xdr:colOff>
      <xdr:row>167</xdr:row>
      <xdr:rowOff>24848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602007</xdr:colOff>
      <xdr:row>155</xdr:row>
      <xdr:rowOff>188222</xdr:rowOff>
    </xdr:from>
    <xdr:to>
      <xdr:col>14</xdr:col>
      <xdr:colOff>24847</xdr:colOff>
      <xdr:row>166</xdr:row>
      <xdr:rowOff>182217</xdr:rowOff>
    </xdr:to>
    <xdr:graphicFrame macro="">
      <xdr:nvGraphicFramePr>
        <xdr:cNvPr id="19" name="Graf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8835</xdr:colOff>
      <xdr:row>169</xdr:row>
      <xdr:rowOff>10562</xdr:rowOff>
    </xdr:from>
    <xdr:to>
      <xdr:col>7</xdr:col>
      <xdr:colOff>8659</xdr:colOff>
      <xdr:row>180</xdr:row>
      <xdr:rowOff>8659</xdr:rowOff>
    </xdr:to>
    <xdr:graphicFrame macro="">
      <xdr:nvGraphicFramePr>
        <xdr:cNvPr id="20" name="Graf 19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8</xdr:col>
      <xdr:colOff>1241</xdr:colOff>
      <xdr:row>168</xdr:row>
      <xdr:rowOff>183460</xdr:rowOff>
    </xdr:from>
    <xdr:to>
      <xdr:col>13</xdr:col>
      <xdr:colOff>597476</xdr:colOff>
      <xdr:row>180</xdr:row>
      <xdr:rowOff>17318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595303</xdr:colOff>
      <xdr:row>181</xdr:row>
      <xdr:rowOff>187304</xdr:rowOff>
    </xdr:from>
    <xdr:to>
      <xdr:col>7</xdr:col>
      <xdr:colOff>25978</xdr:colOff>
      <xdr:row>193</xdr:row>
      <xdr:rowOff>8659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602374</xdr:colOff>
      <xdr:row>182</xdr:row>
      <xdr:rowOff>8206</xdr:rowOff>
    </xdr:from>
    <xdr:to>
      <xdr:col>14</xdr:col>
      <xdr:colOff>8659</xdr:colOff>
      <xdr:row>193</xdr:row>
      <xdr:rowOff>8659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9085</xdr:colOff>
      <xdr:row>195</xdr:row>
      <xdr:rowOff>9399</xdr:rowOff>
    </xdr:from>
    <xdr:to>
      <xdr:col>7</xdr:col>
      <xdr:colOff>8659</xdr:colOff>
      <xdr:row>205</xdr:row>
      <xdr:rowOff>181841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8</xdr:col>
      <xdr:colOff>3455</xdr:colOff>
      <xdr:row>194</xdr:row>
      <xdr:rowOff>189108</xdr:rowOff>
    </xdr:from>
    <xdr:to>
      <xdr:col>13</xdr:col>
      <xdr:colOff>597477</xdr:colOff>
      <xdr:row>206</xdr:row>
      <xdr:rowOff>0</xdr:rowOff>
    </xdr:to>
    <xdr:graphicFrame macro="">
      <xdr:nvGraphicFramePr>
        <xdr:cNvPr id="25" name="Graf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599609</xdr:colOff>
      <xdr:row>208</xdr:row>
      <xdr:rowOff>1217</xdr:rowOff>
    </xdr:from>
    <xdr:to>
      <xdr:col>7</xdr:col>
      <xdr:colOff>0</xdr:colOff>
      <xdr:row>218</xdr:row>
      <xdr:rowOff>181840</xdr:rowOff>
    </xdr:to>
    <xdr:graphicFrame macro="">
      <xdr:nvGraphicFramePr>
        <xdr:cNvPr id="26" name="Graf 25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602828</xdr:colOff>
      <xdr:row>208</xdr:row>
      <xdr:rowOff>8018</xdr:rowOff>
    </xdr:from>
    <xdr:to>
      <xdr:col>14</xdr:col>
      <xdr:colOff>0</xdr:colOff>
      <xdr:row>218</xdr:row>
      <xdr:rowOff>181841</xdr:rowOff>
    </xdr:to>
    <xdr:graphicFrame macro="">
      <xdr:nvGraphicFramePr>
        <xdr:cNvPr id="27" name="Graf 26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622</xdr:colOff>
      <xdr:row>221</xdr:row>
      <xdr:rowOff>8540</xdr:rowOff>
    </xdr:from>
    <xdr:to>
      <xdr:col>7</xdr:col>
      <xdr:colOff>0</xdr:colOff>
      <xdr:row>232</xdr:row>
      <xdr:rowOff>8660</xdr:rowOff>
    </xdr:to>
    <xdr:graphicFrame macro="">
      <xdr:nvGraphicFramePr>
        <xdr:cNvPr id="28" name="Graf 27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597906</xdr:colOff>
      <xdr:row>234</xdr:row>
      <xdr:rowOff>866</xdr:rowOff>
    </xdr:from>
    <xdr:to>
      <xdr:col>14</xdr:col>
      <xdr:colOff>0</xdr:colOff>
      <xdr:row>253</xdr:row>
      <xdr:rowOff>8659</xdr:rowOff>
    </xdr:to>
    <xdr:graphicFrame macro="">
      <xdr:nvGraphicFramePr>
        <xdr:cNvPr id="29" name="Graf 28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576</xdr:colOff>
      <xdr:row>255</xdr:row>
      <xdr:rowOff>11256</xdr:rowOff>
    </xdr:from>
    <xdr:to>
      <xdr:col>14</xdr:col>
      <xdr:colOff>17318</xdr:colOff>
      <xdr:row>274</xdr:row>
      <xdr:rowOff>8659</xdr:rowOff>
    </xdr:to>
    <xdr:graphicFrame macro="">
      <xdr:nvGraphicFramePr>
        <xdr:cNvPr id="30" name="Graf 29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0</xdr:colOff>
      <xdr:row>276</xdr:row>
      <xdr:rowOff>3896</xdr:rowOff>
    </xdr:from>
    <xdr:to>
      <xdr:col>7</xdr:col>
      <xdr:colOff>25978</xdr:colOff>
      <xdr:row>288</xdr:row>
      <xdr:rowOff>17318</xdr:rowOff>
    </xdr:to>
    <xdr:graphicFrame macro="">
      <xdr:nvGraphicFramePr>
        <xdr:cNvPr id="31" name="Graf 30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598776</xdr:colOff>
      <xdr:row>290</xdr:row>
      <xdr:rowOff>8659</xdr:rowOff>
    </xdr:from>
    <xdr:to>
      <xdr:col>7</xdr:col>
      <xdr:colOff>0</xdr:colOff>
      <xdr:row>302</xdr:row>
      <xdr:rowOff>8658</xdr:rowOff>
    </xdr:to>
    <xdr:graphicFrame macro="">
      <xdr:nvGraphicFramePr>
        <xdr:cNvPr id="32" name="Graf 31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7</xdr:col>
      <xdr:colOff>597478</xdr:colOff>
      <xdr:row>289</xdr:row>
      <xdr:rowOff>177801</xdr:rowOff>
    </xdr:from>
    <xdr:to>
      <xdr:col>14</xdr:col>
      <xdr:colOff>17318</xdr:colOff>
      <xdr:row>302</xdr:row>
      <xdr:rowOff>8658</xdr:rowOff>
    </xdr:to>
    <xdr:graphicFrame macro="">
      <xdr:nvGraphicFramePr>
        <xdr:cNvPr id="33" name="Graf 32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605846</xdr:colOff>
      <xdr:row>303</xdr:row>
      <xdr:rowOff>186315</xdr:rowOff>
    </xdr:from>
    <xdr:to>
      <xdr:col>7</xdr:col>
      <xdr:colOff>0</xdr:colOff>
      <xdr:row>317</xdr:row>
      <xdr:rowOff>1</xdr:rowOff>
    </xdr:to>
    <xdr:graphicFrame macro="">
      <xdr:nvGraphicFramePr>
        <xdr:cNvPr id="34" name="Graf 33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8</xdr:col>
      <xdr:colOff>4760</xdr:colOff>
      <xdr:row>303</xdr:row>
      <xdr:rowOff>186317</xdr:rowOff>
    </xdr:from>
    <xdr:to>
      <xdr:col>14</xdr:col>
      <xdr:colOff>8659</xdr:colOff>
      <xdr:row>317</xdr:row>
      <xdr:rowOff>8659</xdr:rowOff>
    </xdr:to>
    <xdr:graphicFrame macro="">
      <xdr:nvGraphicFramePr>
        <xdr:cNvPr id="35" name="Graf 34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601374</xdr:colOff>
      <xdr:row>319</xdr:row>
      <xdr:rowOff>8658</xdr:rowOff>
    </xdr:from>
    <xdr:to>
      <xdr:col>8</xdr:col>
      <xdr:colOff>17317</xdr:colOff>
      <xdr:row>330</xdr:row>
      <xdr:rowOff>173181</xdr:rowOff>
    </xdr:to>
    <xdr:graphicFrame macro="">
      <xdr:nvGraphicFramePr>
        <xdr:cNvPr id="36" name="Graf 35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597765</xdr:colOff>
      <xdr:row>333</xdr:row>
      <xdr:rowOff>4763</xdr:rowOff>
    </xdr:from>
    <xdr:to>
      <xdr:col>9</xdr:col>
      <xdr:colOff>0</xdr:colOff>
      <xdr:row>348</xdr:row>
      <xdr:rowOff>25977</xdr:rowOff>
    </xdr:to>
    <xdr:graphicFrame macro="">
      <xdr:nvGraphicFramePr>
        <xdr:cNvPr id="37" name="Graf 36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</xdr:col>
      <xdr:colOff>1242</xdr:colOff>
      <xdr:row>1</xdr:row>
      <xdr:rowOff>8284</xdr:rowOff>
    </xdr:from>
    <xdr:to>
      <xdr:col>6</xdr:col>
      <xdr:colOff>588065</xdr:colOff>
      <xdr:row>16</xdr:row>
      <xdr:rowOff>8284</xdr:rowOff>
    </xdr:to>
    <xdr:graphicFrame macro="">
      <xdr:nvGraphicFramePr>
        <xdr:cNvPr id="38" name="Graf 37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</xdr:col>
      <xdr:colOff>604630</xdr:colOff>
      <xdr:row>0</xdr:row>
      <xdr:rowOff>265043</xdr:rowOff>
    </xdr:from>
    <xdr:to>
      <xdr:col>15</xdr:col>
      <xdr:colOff>0</xdr:colOff>
      <xdr:row>16</xdr:row>
      <xdr:rowOff>8283</xdr:rowOff>
    </xdr:to>
    <xdr:graphicFrame macro="">
      <xdr:nvGraphicFramePr>
        <xdr:cNvPr id="41" name="Graf 40">
          <a:extLst>
            <a:ext uri="{FF2B5EF4-FFF2-40B4-BE49-F238E27FC236}">
              <a16:creationId xmlns:a16="http://schemas.microsoft.com/office/drawing/2014/main" xmlns="" id="{57FF4701-7C58-4CC2-9C3F-31A64BACB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0</xdr:colOff>
      <xdr:row>18</xdr:row>
      <xdr:rowOff>1</xdr:rowOff>
    </xdr:from>
    <xdr:to>
      <xdr:col>7</xdr:col>
      <xdr:colOff>24848</xdr:colOff>
      <xdr:row>32</xdr:row>
      <xdr:rowOff>24848</xdr:rowOff>
    </xdr:to>
    <xdr:graphicFrame macro="">
      <xdr:nvGraphicFramePr>
        <xdr:cNvPr id="42" name="Graf 41">
          <a:extLst>
            <a:ext uri="{FF2B5EF4-FFF2-40B4-BE49-F238E27FC236}">
              <a16:creationId xmlns:a16="http://schemas.microsoft.com/office/drawing/2014/main" xmlns="" id="{DD2F34A2-7C25-4FAD-925B-60B74C7635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</xdr:colOff>
      <xdr:row>1</xdr:row>
      <xdr:rowOff>186690</xdr:rowOff>
    </xdr:from>
    <xdr:to>
      <xdr:col>12</xdr:col>
      <xdr:colOff>243840</xdr:colOff>
      <xdr:row>19</xdr:row>
      <xdr:rowOff>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598170</xdr:colOff>
      <xdr:row>1</xdr:row>
      <xdr:rowOff>3810</xdr:rowOff>
    </xdr:from>
    <xdr:to>
      <xdr:col>11</xdr:col>
      <xdr:colOff>293370</xdr:colOff>
      <xdr:row>15</xdr:row>
      <xdr:rowOff>171450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0</xdr:row>
      <xdr:rowOff>217170</xdr:rowOff>
    </xdr:from>
    <xdr:to>
      <xdr:col>11</xdr:col>
      <xdr:colOff>285750</xdr:colOff>
      <xdr:row>15</xdr:row>
      <xdr:rowOff>156210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594360</xdr:colOff>
      <xdr:row>0</xdr:row>
      <xdr:rowOff>213360</xdr:rowOff>
    </xdr:from>
    <xdr:to>
      <xdr:col>11</xdr:col>
      <xdr:colOff>38100</xdr:colOff>
      <xdr:row>11</xdr:row>
      <xdr:rowOff>167640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605790</xdr:colOff>
      <xdr:row>12</xdr:row>
      <xdr:rowOff>167640</xdr:rowOff>
    </xdr:from>
    <xdr:to>
      <xdr:col>11</xdr:col>
      <xdr:colOff>22860</xdr:colOff>
      <xdr:row>23</xdr:row>
      <xdr:rowOff>38100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586740</xdr:colOff>
      <xdr:row>25</xdr:row>
      <xdr:rowOff>7620</xdr:rowOff>
    </xdr:from>
    <xdr:to>
      <xdr:col>11</xdr:col>
      <xdr:colOff>7620</xdr:colOff>
      <xdr:row>36</xdr:row>
      <xdr:rowOff>7620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594360</xdr:colOff>
      <xdr:row>36</xdr:row>
      <xdr:rowOff>175260</xdr:rowOff>
    </xdr:from>
    <xdr:to>
      <xdr:col>11</xdr:col>
      <xdr:colOff>0</xdr:colOff>
      <xdr:row>46</xdr:row>
      <xdr:rowOff>45720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598170</xdr:colOff>
      <xdr:row>46</xdr:row>
      <xdr:rowOff>175260</xdr:rowOff>
    </xdr:from>
    <xdr:to>
      <xdr:col>11</xdr:col>
      <xdr:colOff>7620</xdr:colOff>
      <xdr:row>57</xdr:row>
      <xdr:rowOff>7620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58</xdr:row>
      <xdr:rowOff>0</xdr:rowOff>
    </xdr:from>
    <xdr:to>
      <xdr:col>10</xdr:col>
      <xdr:colOff>594360</xdr:colOff>
      <xdr:row>67</xdr:row>
      <xdr:rowOff>152400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601980</xdr:colOff>
      <xdr:row>68</xdr:row>
      <xdr:rowOff>167640</xdr:rowOff>
    </xdr:from>
    <xdr:to>
      <xdr:col>11</xdr:col>
      <xdr:colOff>15240</xdr:colOff>
      <xdr:row>77</xdr:row>
      <xdr:rowOff>167640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586740</xdr:colOff>
      <xdr:row>78</xdr:row>
      <xdr:rowOff>160020</xdr:rowOff>
    </xdr:from>
    <xdr:to>
      <xdr:col>11</xdr:col>
      <xdr:colOff>15240</xdr:colOff>
      <xdr:row>88</xdr:row>
      <xdr:rowOff>0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7620</xdr:colOff>
      <xdr:row>88</xdr:row>
      <xdr:rowOff>167640</xdr:rowOff>
    </xdr:from>
    <xdr:to>
      <xdr:col>10</xdr:col>
      <xdr:colOff>601980</xdr:colOff>
      <xdr:row>99</xdr:row>
      <xdr:rowOff>7620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7620</xdr:colOff>
      <xdr:row>99</xdr:row>
      <xdr:rowOff>144780</xdr:rowOff>
    </xdr:from>
    <xdr:to>
      <xdr:col>11</xdr:col>
      <xdr:colOff>7620</xdr:colOff>
      <xdr:row>109</xdr:row>
      <xdr:rowOff>0</xdr:rowOff>
    </xdr:to>
    <xdr:graphicFrame macro="">
      <xdr:nvGraphicFramePr>
        <xdr:cNvPr id="11" name="Graf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601980</xdr:colOff>
      <xdr:row>109</xdr:row>
      <xdr:rowOff>167640</xdr:rowOff>
    </xdr:from>
    <xdr:to>
      <xdr:col>10</xdr:col>
      <xdr:colOff>601980</xdr:colOff>
      <xdr:row>119</xdr:row>
      <xdr:rowOff>0</xdr:rowOff>
    </xdr:to>
    <xdr:graphicFrame macro="">
      <xdr:nvGraphicFramePr>
        <xdr:cNvPr id="12" name="Graf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601980</xdr:colOff>
      <xdr:row>120</xdr:row>
      <xdr:rowOff>0</xdr:rowOff>
    </xdr:from>
    <xdr:to>
      <xdr:col>10</xdr:col>
      <xdr:colOff>601980</xdr:colOff>
      <xdr:row>129</xdr:row>
      <xdr:rowOff>7620</xdr:rowOff>
    </xdr:to>
    <xdr:graphicFrame macro="">
      <xdr:nvGraphicFramePr>
        <xdr:cNvPr id="13" name="Graf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594360</xdr:colOff>
      <xdr:row>129</xdr:row>
      <xdr:rowOff>175260</xdr:rowOff>
    </xdr:from>
    <xdr:to>
      <xdr:col>11</xdr:col>
      <xdr:colOff>7620</xdr:colOff>
      <xdr:row>138</xdr:row>
      <xdr:rowOff>167640</xdr:rowOff>
    </xdr:to>
    <xdr:graphicFrame macro="">
      <xdr:nvGraphicFramePr>
        <xdr:cNvPr id="14" name="Graf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139</xdr:row>
      <xdr:rowOff>175260</xdr:rowOff>
    </xdr:from>
    <xdr:to>
      <xdr:col>10</xdr:col>
      <xdr:colOff>594360</xdr:colOff>
      <xdr:row>149</xdr:row>
      <xdr:rowOff>7620</xdr:rowOff>
    </xdr:to>
    <xdr:graphicFrame macro="">
      <xdr:nvGraphicFramePr>
        <xdr:cNvPr id="15" name="Graf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601980</xdr:colOff>
      <xdr:row>150</xdr:row>
      <xdr:rowOff>7620</xdr:rowOff>
    </xdr:from>
    <xdr:to>
      <xdr:col>11</xdr:col>
      <xdr:colOff>15240</xdr:colOff>
      <xdr:row>159</xdr:row>
      <xdr:rowOff>7620</xdr:rowOff>
    </xdr:to>
    <xdr:graphicFrame macro="">
      <xdr:nvGraphicFramePr>
        <xdr:cNvPr id="16" name="Graf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586740</xdr:colOff>
      <xdr:row>159</xdr:row>
      <xdr:rowOff>175260</xdr:rowOff>
    </xdr:from>
    <xdr:to>
      <xdr:col>11</xdr:col>
      <xdr:colOff>0</xdr:colOff>
      <xdr:row>169</xdr:row>
      <xdr:rowOff>15240</xdr:rowOff>
    </xdr:to>
    <xdr:graphicFrame macro="">
      <xdr:nvGraphicFramePr>
        <xdr:cNvPr id="17" name="Graf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594360</xdr:colOff>
      <xdr:row>170</xdr:row>
      <xdr:rowOff>7620</xdr:rowOff>
    </xdr:from>
    <xdr:to>
      <xdr:col>11</xdr:col>
      <xdr:colOff>7620</xdr:colOff>
      <xdr:row>179</xdr:row>
      <xdr:rowOff>22860</xdr:rowOff>
    </xdr:to>
    <xdr:graphicFrame macro="">
      <xdr:nvGraphicFramePr>
        <xdr:cNvPr id="18" name="Graf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601980</xdr:colOff>
      <xdr:row>179</xdr:row>
      <xdr:rowOff>152400</xdr:rowOff>
    </xdr:from>
    <xdr:to>
      <xdr:col>11</xdr:col>
      <xdr:colOff>30480</xdr:colOff>
      <xdr:row>189</xdr:row>
      <xdr:rowOff>7620</xdr:rowOff>
    </xdr:to>
    <xdr:graphicFrame macro="">
      <xdr:nvGraphicFramePr>
        <xdr:cNvPr id="19" name="Graf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</xdr:col>
      <xdr:colOff>601980</xdr:colOff>
      <xdr:row>190</xdr:row>
      <xdr:rowOff>0</xdr:rowOff>
    </xdr:from>
    <xdr:to>
      <xdr:col>11</xdr:col>
      <xdr:colOff>0</xdr:colOff>
      <xdr:row>199</xdr:row>
      <xdr:rowOff>175260</xdr:rowOff>
    </xdr:to>
    <xdr:graphicFrame macro="">
      <xdr:nvGraphicFramePr>
        <xdr:cNvPr id="20" name="Graf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582930</xdr:colOff>
      <xdr:row>0</xdr:row>
      <xdr:rowOff>209550</xdr:rowOff>
    </xdr:from>
    <xdr:to>
      <xdr:col>11</xdr:col>
      <xdr:colOff>278130</xdr:colOff>
      <xdr:row>14</xdr:row>
      <xdr:rowOff>140970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598170</xdr:colOff>
      <xdr:row>1</xdr:row>
      <xdr:rowOff>186690</xdr:rowOff>
    </xdr:from>
    <xdr:to>
      <xdr:col>19</xdr:col>
      <xdr:colOff>220980</xdr:colOff>
      <xdr:row>22</xdr:row>
      <xdr:rowOff>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1</xdr:row>
      <xdr:rowOff>3810</xdr:rowOff>
    </xdr:from>
    <xdr:to>
      <xdr:col>11</xdr:col>
      <xdr:colOff>285750</xdr:colOff>
      <xdr:row>15</xdr:row>
      <xdr:rowOff>171450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601980</xdr:colOff>
      <xdr:row>0</xdr:row>
      <xdr:rowOff>95250</xdr:rowOff>
    </xdr:from>
    <xdr:to>
      <xdr:col>11</xdr:col>
      <xdr:colOff>30480</xdr:colOff>
      <xdr:row>11</xdr:row>
      <xdr:rowOff>175260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605790</xdr:colOff>
      <xdr:row>13</xdr:row>
      <xdr:rowOff>7620</xdr:rowOff>
    </xdr:from>
    <xdr:to>
      <xdr:col>11</xdr:col>
      <xdr:colOff>7620</xdr:colOff>
      <xdr:row>22</xdr:row>
      <xdr:rowOff>175260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605790</xdr:colOff>
      <xdr:row>24</xdr:row>
      <xdr:rowOff>0</xdr:rowOff>
    </xdr:from>
    <xdr:to>
      <xdr:col>11</xdr:col>
      <xdr:colOff>289560</xdr:colOff>
      <xdr:row>33</xdr:row>
      <xdr:rowOff>118110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605790</xdr:colOff>
      <xdr:row>34</xdr:row>
      <xdr:rowOff>171450</xdr:rowOff>
    </xdr:from>
    <xdr:to>
      <xdr:col>10</xdr:col>
      <xdr:colOff>480060</xdr:colOff>
      <xdr:row>45</xdr:row>
      <xdr:rowOff>175260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605790</xdr:colOff>
      <xdr:row>46</xdr:row>
      <xdr:rowOff>163830</xdr:rowOff>
    </xdr:from>
    <xdr:to>
      <xdr:col>10</xdr:col>
      <xdr:colOff>266700</xdr:colOff>
      <xdr:row>58</xdr:row>
      <xdr:rowOff>121920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605790</xdr:colOff>
      <xdr:row>1</xdr:row>
      <xdr:rowOff>11430</xdr:rowOff>
    </xdr:from>
    <xdr:to>
      <xdr:col>11</xdr:col>
      <xdr:colOff>300990</xdr:colOff>
      <xdr:row>15</xdr:row>
      <xdr:rowOff>179070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</xdr:colOff>
      <xdr:row>0</xdr:row>
      <xdr:rowOff>220980</xdr:rowOff>
    </xdr:from>
    <xdr:to>
      <xdr:col>10</xdr:col>
      <xdr:colOff>335280</xdr:colOff>
      <xdr:row>15</xdr:row>
      <xdr:rowOff>144780</xdr:rowOff>
    </xdr:to>
    <xdr:graphicFrame macro="">
      <xdr:nvGraphicFramePr>
        <xdr:cNvPr id="16" name="Graf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605790</xdr:colOff>
      <xdr:row>0</xdr:row>
      <xdr:rowOff>217170</xdr:rowOff>
    </xdr:from>
    <xdr:to>
      <xdr:col>11</xdr:col>
      <xdr:colOff>300990</xdr:colOff>
      <xdr:row>15</xdr:row>
      <xdr:rowOff>140970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1</xdr:row>
      <xdr:rowOff>171450</xdr:rowOff>
    </xdr:from>
    <xdr:to>
      <xdr:col>11</xdr:col>
      <xdr:colOff>209550</xdr:colOff>
      <xdr:row>16</xdr:row>
      <xdr:rowOff>140970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605790</xdr:colOff>
      <xdr:row>0</xdr:row>
      <xdr:rowOff>224790</xdr:rowOff>
    </xdr:from>
    <xdr:to>
      <xdr:col>11</xdr:col>
      <xdr:colOff>15240</xdr:colOff>
      <xdr:row>16</xdr:row>
      <xdr:rowOff>7620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605790</xdr:colOff>
      <xdr:row>0</xdr:row>
      <xdr:rowOff>224790</xdr:rowOff>
    </xdr:from>
    <xdr:to>
      <xdr:col>11</xdr:col>
      <xdr:colOff>30480</xdr:colOff>
      <xdr:row>10</xdr:row>
      <xdr:rowOff>15240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598170</xdr:colOff>
      <xdr:row>0</xdr:row>
      <xdr:rowOff>194310</xdr:rowOff>
    </xdr:from>
    <xdr:to>
      <xdr:col>11</xdr:col>
      <xdr:colOff>15240</xdr:colOff>
      <xdr:row>15</xdr:row>
      <xdr:rowOff>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605790</xdr:colOff>
      <xdr:row>2</xdr:row>
      <xdr:rowOff>3810</xdr:rowOff>
    </xdr:from>
    <xdr:to>
      <xdr:col>11</xdr:col>
      <xdr:colOff>300990</xdr:colOff>
      <xdr:row>16</xdr:row>
      <xdr:rowOff>171450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125730</xdr:colOff>
      <xdr:row>0</xdr:row>
      <xdr:rowOff>118110</xdr:rowOff>
    </xdr:from>
    <xdr:to>
      <xdr:col>13</xdr:col>
      <xdr:colOff>430530</xdr:colOff>
      <xdr:row>15</xdr:row>
      <xdr:rowOff>41910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8"/>
  <sheetViews>
    <sheetView zoomScaleNormal="100" workbookViewId="0">
      <selection activeCell="I7" sqref="I7"/>
    </sheetView>
  </sheetViews>
  <sheetFormatPr defaultRowHeight="15" x14ac:dyDescent="0.25"/>
  <cols>
    <col min="1" max="1" width="35.7109375" style="2" customWidth="1"/>
    <col min="2" max="2" width="36.7109375" style="2" customWidth="1"/>
    <col min="3" max="3" width="46.28515625" style="2" customWidth="1"/>
    <col min="4" max="4" width="14.85546875" style="2" customWidth="1"/>
    <col min="5" max="5" width="14.28515625" style="2" customWidth="1"/>
  </cols>
  <sheetData>
    <row r="1" spans="1:8" s="2" customFormat="1" ht="14.45" x14ac:dyDescent="0.3"/>
    <row r="2" spans="1:8" s="2" customFormat="1" ht="14.45" x14ac:dyDescent="0.3"/>
    <row r="3" spans="1:8" ht="25.9" x14ac:dyDescent="0.5">
      <c r="A3" s="147" t="s">
        <v>16</v>
      </c>
      <c r="B3" s="147"/>
      <c r="C3" s="147"/>
      <c r="D3" s="147"/>
      <c r="E3" s="49"/>
      <c r="F3" s="13"/>
      <c r="G3" s="13"/>
      <c r="H3" s="13"/>
    </row>
    <row r="4" spans="1:8" s="2" customFormat="1" ht="25.9" x14ac:dyDescent="0.5">
      <c r="A4" s="79"/>
      <c r="B4" s="79"/>
      <c r="C4" s="79"/>
      <c r="D4" s="79"/>
      <c r="E4" s="49"/>
      <c r="F4" s="13"/>
      <c r="G4" s="13"/>
      <c r="H4" s="13"/>
    </row>
    <row r="5" spans="1:8" s="2" customFormat="1" ht="26.45" thickBot="1" x14ac:dyDescent="0.55000000000000004">
      <c r="A5" s="79"/>
      <c r="B5" s="79"/>
      <c r="C5" s="79"/>
      <c r="D5" s="80"/>
      <c r="E5" s="49"/>
      <c r="F5" s="13"/>
      <c r="G5" s="13"/>
      <c r="H5" s="13"/>
    </row>
    <row r="6" spans="1:8" s="2" customFormat="1" ht="24" customHeight="1" thickTop="1" thickBot="1" x14ac:dyDescent="0.45">
      <c r="A6" s="82" t="s">
        <v>17</v>
      </c>
      <c r="B6" s="83"/>
      <c r="C6" s="84"/>
      <c r="D6" s="85">
        <v>106</v>
      </c>
      <c r="E6" s="86"/>
    </row>
    <row r="7" spans="1:8" s="1" customFormat="1" ht="31.15" thickTop="1" thickBot="1" x14ac:dyDescent="0.45">
      <c r="A7" s="81" t="s">
        <v>18</v>
      </c>
      <c r="B7" s="51"/>
      <c r="C7" s="52"/>
      <c r="D7" s="103" t="s">
        <v>19</v>
      </c>
      <c r="E7" s="50" t="s">
        <v>0</v>
      </c>
    </row>
    <row r="8" spans="1:8" ht="15.6" x14ac:dyDescent="0.3">
      <c r="A8" s="25" t="s">
        <v>24</v>
      </c>
      <c r="B8" s="26"/>
      <c r="C8" s="27"/>
      <c r="D8" s="28">
        <v>106</v>
      </c>
      <c r="E8" s="53"/>
    </row>
    <row r="9" spans="1:8" ht="14.45" x14ac:dyDescent="0.3">
      <c r="A9" s="3"/>
      <c r="B9" s="14" t="s">
        <v>20</v>
      </c>
      <c r="C9" s="4"/>
      <c r="D9" s="15">
        <v>91</v>
      </c>
      <c r="E9" s="60">
        <f>(D9/D$8)*100</f>
        <v>85.84905660377359</v>
      </c>
    </row>
    <row r="10" spans="1:8" thickBot="1" x14ac:dyDescent="0.35">
      <c r="A10" s="30"/>
      <c r="B10" s="31" t="s">
        <v>21</v>
      </c>
      <c r="C10" s="32"/>
      <c r="D10" s="10">
        <v>15</v>
      </c>
      <c r="E10" s="61">
        <f>(D10/D$8)*100</f>
        <v>14.150943396226415</v>
      </c>
    </row>
    <row r="11" spans="1:8" ht="16.149999999999999" thickTop="1" x14ac:dyDescent="0.3">
      <c r="A11" s="39" t="s">
        <v>23</v>
      </c>
      <c r="B11" s="40"/>
      <c r="C11" s="41"/>
      <c r="D11" s="42">
        <v>106</v>
      </c>
      <c r="E11" s="54" t="s">
        <v>0</v>
      </c>
    </row>
    <row r="12" spans="1:8" ht="14.45" x14ac:dyDescent="0.3">
      <c r="A12" s="3"/>
      <c r="B12" s="11" t="s">
        <v>1</v>
      </c>
      <c r="C12" s="4"/>
      <c r="D12" s="16">
        <v>0</v>
      </c>
      <c r="E12" s="62">
        <f t="shared" ref="E12:E18" si="0">(D12/D$11)*100</f>
        <v>0</v>
      </c>
    </row>
    <row r="13" spans="1:8" ht="14.45" x14ac:dyDescent="0.3">
      <c r="A13" s="3"/>
      <c r="B13" s="11" t="s">
        <v>2</v>
      </c>
      <c r="C13" s="4"/>
      <c r="D13" s="16">
        <v>0</v>
      </c>
      <c r="E13" s="62">
        <f>(D13/D$11)*100</f>
        <v>0</v>
      </c>
    </row>
    <row r="14" spans="1:8" ht="14.45" x14ac:dyDescent="0.3">
      <c r="A14" s="3"/>
      <c r="B14" s="11" t="s">
        <v>3</v>
      </c>
      <c r="C14" s="4"/>
      <c r="D14" s="28">
        <v>10</v>
      </c>
      <c r="E14" s="62">
        <f t="shared" si="0"/>
        <v>9.433962264150944</v>
      </c>
    </row>
    <row r="15" spans="1:8" ht="14.45" x14ac:dyDescent="0.3">
      <c r="A15" s="3"/>
      <c r="B15" s="11" t="s">
        <v>4</v>
      </c>
      <c r="C15" s="4"/>
      <c r="D15" s="16">
        <v>28</v>
      </c>
      <c r="E15" s="62">
        <f t="shared" si="0"/>
        <v>26.415094339622641</v>
      </c>
    </row>
    <row r="16" spans="1:8" ht="14.45" x14ac:dyDescent="0.3">
      <c r="A16" s="3"/>
      <c r="B16" s="11" t="s">
        <v>5</v>
      </c>
      <c r="C16" s="4"/>
      <c r="D16" s="15">
        <v>43</v>
      </c>
      <c r="E16" s="63">
        <f t="shared" si="0"/>
        <v>40.566037735849058</v>
      </c>
    </row>
    <row r="17" spans="1:5" ht="14.45" x14ac:dyDescent="0.3">
      <c r="A17" s="3"/>
      <c r="B17" s="11" t="s">
        <v>6</v>
      </c>
      <c r="C17" s="4"/>
      <c r="D17" s="16">
        <v>22</v>
      </c>
      <c r="E17" s="62">
        <f t="shared" si="0"/>
        <v>20.754716981132077</v>
      </c>
    </row>
    <row r="18" spans="1:5" thickBot="1" x14ac:dyDescent="0.35">
      <c r="A18" s="30"/>
      <c r="B18" s="33" t="s">
        <v>7</v>
      </c>
      <c r="C18" s="32"/>
      <c r="D18" s="10">
        <v>3</v>
      </c>
      <c r="E18" s="62">
        <f t="shared" si="0"/>
        <v>2.8301886792452833</v>
      </c>
    </row>
    <row r="19" spans="1:5" ht="16.149999999999999" thickTop="1" x14ac:dyDescent="0.3">
      <c r="A19" s="39" t="s">
        <v>22</v>
      </c>
      <c r="B19" s="40"/>
      <c r="C19" s="41"/>
      <c r="D19" s="42">
        <v>106</v>
      </c>
      <c r="E19" s="54" t="s">
        <v>0</v>
      </c>
    </row>
    <row r="20" spans="1:5" ht="14.45" x14ac:dyDescent="0.3">
      <c r="A20" s="3"/>
      <c r="B20" s="11" t="s">
        <v>25</v>
      </c>
      <c r="C20" s="4"/>
      <c r="D20" s="16">
        <v>0</v>
      </c>
      <c r="E20" s="64">
        <f t="shared" ref="E20:E24" si="1">(D20/D$19)*100</f>
        <v>0</v>
      </c>
    </row>
    <row r="21" spans="1:5" ht="14.45" x14ac:dyDescent="0.3">
      <c r="A21" s="3"/>
      <c r="B21" s="11" t="s">
        <v>26</v>
      </c>
      <c r="C21" s="4"/>
      <c r="D21" s="16">
        <v>6</v>
      </c>
      <c r="E21" s="64">
        <f t="shared" si="1"/>
        <v>5.6603773584905666</v>
      </c>
    </row>
    <row r="22" spans="1:5" ht="14.45" x14ac:dyDescent="0.3">
      <c r="A22" s="3"/>
      <c r="B22" s="11" t="s">
        <v>27</v>
      </c>
      <c r="C22" s="4"/>
      <c r="D22" s="15">
        <v>67</v>
      </c>
      <c r="E22" s="64">
        <f t="shared" si="1"/>
        <v>63.20754716981132</v>
      </c>
    </row>
    <row r="23" spans="1:5" ht="14.45" x14ac:dyDescent="0.3">
      <c r="A23" s="3"/>
      <c r="B23" s="11" t="s">
        <v>28</v>
      </c>
      <c r="C23" s="4"/>
      <c r="D23" s="16">
        <v>33</v>
      </c>
      <c r="E23" s="64">
        <f t="shared" si="1"/>
        <v>31.132075471698112</v>
      </c>
    </row>
    <row r="24" spans="1:5" ht="15.75" thickBot="1" x14ac:dyDescent="0.3">
      <c r="A24" s="30"/>
      <c r="B24" s="33" t="s">
        <v>29</v>
      </c>
      <c r="C24" s="32"/>
      <c r="D24" s="10">
        <v>0</v>
      </c>
      <c r="E24" s="64">
        <f t="shared" si="1"/>
        <v>0</v>
      </c>
    </row>
    <row r="25" spans="1:5" ht="16.5" thickTop="1" x14ac:dyDescent="0.25">
      <c r="A25" s="39" t="s">
        <v>30</v>
      </c>
      <c r="B25" s="40"/>
      <c r="C25" s="41"/>
      <c r="D25" s="42">
        <v>106</v>
      </c>
      <c r="E25" s="54" t="s">
        <v>0</v>
      </c>
    </row>
    <row r="26" spans="1:5" x14ac:dyDescent="0.25">
      <c r="A26" s="3"/>
      <c r="B26" s="11" t="s">
        <v>130</v>
      </c>
      <c r="C26" s="11"/>
      <c r="D26" s="15">
        <v>76</v>
      </c>
      <c r="E26" s="63">
        <f>(D26/D$25)*100</f>
        <v>71.698113207547166</v>
      </c>
    </row>
    <row r="27" spans="1:5" x14ac:dyDescent="0.25">
      <c r="A27" s="3"/>
      <c r="B27" s="11" t="s">
        <v>31</v>
      </c>
      <c r="C27" s="11"/>
      <c r="D27" s="16">
        <v>18</v>
      </c>
      <c r="E27" s="64">
        <f>(D27/D$25)*100</f>
        <v>16.981132075471699</v>
      </c>
    </row>
    <row r="28" spans="1:5" ht="15.75" thickBot="1" x14ac:dyDescent="0.3">
      <c r="A28" s="30"/>
      <c r="B28" s="34" t="s">
        <v>32</v>
      </c>
      <c r="C28" s="35"/>
      <c r="D28" s="10">
        <v>12</v>
      </c>
      <c r="E28" s="64">
        <f t="shared" ref="E28" si="2">(D28/D$25)*100</f>
        <v>11.320754716981133</v>
      </c>
    </row>
    <row r="29" spans="1:5" ht="16.5" thickTop="1" x14ac:dyDescent="0.25">
      <c r="A29" s="43" t="s">
        <v>34</v>
      </c>
      <c r="B29" s="44"/>
      <c r="C29" s="45"/>
      <c r="D29" s="42">
        <v>106</v>
      </c>
      <c r="E29" s="54" t="s">
        <v>0</v>
      </c>
    </row>
    <row r="30" spans="1:5" x14ac:dyDescent="0.25">
      <c r="A30" s="3"/>
      <c r="B30" s="11" t="s">
        <v>35</v>
      </c>
      <c r="C30" s="4"/>
      <c r="D30" s="15">
        <v>103</v>
      </c>
      <c r="E30" s="63">
        <f>(D30/D$29)*100</f>
        <v>97.169811320754718</v>
      </c>
    </row>
    <row r="31" spans="1:5" ht="15.75" thickBot="1" x14ac:dyDescent="0.3">
      <c r="A31" s="30"/>
      <c r="B31" s="33" t="s">
        <v>36</v>
      </c>
      <c r="C31" s="32"/>
      <c r="D31" s="10">
        <v>3</v>
      </c>
      <c r="E31" s="64">
        <f>(D31/D$29)*100</f>
        <v>2.8301886792452833</v>
      </c>
    </row>
    <row r="32" spans="1:5" ht="16.5" thickTop="1" x14ac:dyDescent="0.25">
      <c r="A32" s="43" t="s">
        <v>33</v>
      </c>
      <c r="B32" s="44"/>
      <c r="C32" s="45"/>
      <c r="D32" s="42">
        <v>121</v>
      </c>
      <c r="E32" s="54" t="s">
        <v>0</v>
      </c>
    </row>
    <row r="33" spans="1:5" x14ac:dyDescent="0.25">
      <c r="A33" s="3"/>
      <c r="B33" s="11" t="s">
        <v>37</v>
      </c>
      <c r="C33" s="4"/>
      <c r="D33" s="16">
        <v>16</v>
      </c>
      <c r="E33" s="62">
        <f t="shared" ref="E33:E39" si="3">(D33/D$32)*100</f>
        <v>13.223140495867769</v>
      </c>
    </row>
    <row r="34" spans="1:5" x14ac:dyDescent="0.25">
      <c r="A34" s="3"/>
      <c r="B34" s="11" t="s">
        <v>38</v>
      </c>
      <c r="C34" s="4"/>
      <c r="D34" s="16">
        <v>13</v>
      </c>
      <c r="E34" s="62">
        <f t="shared" si="3"/>
        <v>10.743801652892563</v>
      </c>
    </row>
    <row r="35" spans="1:5" x14ac:dyDescent="0.25">
      <c r="A35" s="3"/>
      <c r="B35" s="11" t="s">
        <v>39</v>
      </c>
      <c r="C35" s="4"/>
      <c r="D35" s="16">
        <v>15</v>
      </c>
      <c r="E35" s="62">
        <f t="shared" si="3"/>
        <v>12.396694214876034</v>
      </c>
    </row>
    <row r="36" spans="1:5" x14ac:dyDescent="0.25">
      <c r="A36" s="3"/>
      <c r="B36" s="11" t="s">
        <v>40</v>
      </c>
      <c r="C36" s="4"/>
      <c r="D36" s="16">
        <v>5</v>
      </c>
      <c r="E36" s="62">
        <f t="shared" si="3"/>
        <v>4.1322314049586781</v>
      </c>
    </row>
    <row r="37" spans="1:5" x14ac:dyDescent="0.25">
      <c r="A37" s="3"/>
      <c r="B37" s="11" t="s">
        <v>41</v>
      </c>
      <c r="C37" s="4"/>
      <c r="D37" s="16">
        <v>14</v>
      </c>
      <c r="E37" s="62">
        <f t="shared" si="3"/>
        <v>11.570247933884298</v>
      </c>
    </row>
    <row r="38" spans="1:5" x14ac:dyDescent="0.25">
      <c r="A38" s="3"/>
      <c r="B38" s="11" t="s">
        <v>42</v>
      </c>
      <c r="C38" s="4"/>
      <c r="D38" s="15">
        <v>58</v>
      </c>
      <c r="E38" s="63">
        <f t="shared" si="3"/>
        <v>47.933884297520663</v>
      </c>
    </row>
    <row r="39" spans="1:5" ht="15.75" thickBot="1" x14ac:dyDescent="0.3">
      <c r="A39" s="30"/>
      <c r="B39" s="33" t="s">
        <v>43</v>
      </c>
      <c r="C39" s="32"/>
      <c r="D39" s="10">
        <v>0</v>
      </c>
      <c r="E39" s="62">
        <f t="shared" si="3"/>
        <v>0</v>
      </c>
    </row>
    <row r="40" spans="1:5" ht="16.5" thickTop="1" x14ac:dyDescent="0.25">
      <c r="A40" s="43" t="s">
        <v>44</v>
      </c>
      <c r="B40" s="44"/>
      <c r="C40" s="45"/>
      <c r="D40" s="42">
        <v>106</v>
      </c>
      <c r="E40" s="54" t="s">
        <v>0</v>
      </c>
    </row>
    <row r="41" spans="1:5" x14ac:dyDescent="0.25">
      <c r="A41" s="3"/>
      <c r="B41" s="11" t="s">
        <v>45</v>
      </c>
      <c r="C41" s="4"/>
      <c r="D41" s="16">
        <v>1</v>
      </c>
      <c r="E41" s="62">
        <f>(D41/D$40)*100</f>
        <v>0.94339622641509435</v>
      </c>
    </row>
    <row r="42" spans="1:5" x14ac:dyDescent="0.25">
      <c r="A42" s="3"/>
      <c r="B42" s="11" t="s">
        <v>46</v>
      </c>
      <c r="C42" s="4"/>
      <c r="D42" s="16">
        <v>0</v>
      </c>
      <c r="E42" s="62">
        <f t="shared" ref="E42:E46" si="4">(D42/D$40)*100</f>
        <v>0</v>
      </c>
    </row>
    <row r="43" spans="1:5" x14ac:dyDescent="0.25">
      <c r="A43" s="3"/>
      <c r="B43" s="11" t="s">
        <v>47</v>
      </c>
      <c r="C43" s="4"/>
      <c r="D43" s="16">
        <v>5</v>
      </c>
      <c r="E43" s="62">
        <f t="shared" si="4"/>
        <v>4.716981132075472</v>
      </c>
    </row>
    <row r="44" spans="1:5" x14ac:dyDescent="0.25">
      <c r="A44" s="3"/>
      <c r="B44" s="11" t="s">
        <v>48</v>
      </c>
      <c r="C44" s="4"/>
      <c r="D44" s="16">
        <v>0</v>
      </c>
      <c r="E44" s="62">
        <f t="shared" si="4"/>
        <v>0</v>
      </c>
    </row>
    <row r="45" spans="1:5" x14ac:dyDescent="0.25">
      <c r="A45" s="3"/>
      <c r="B45" s="11" t="s">
        <v>43</v>
      </c>
      <c r="C45" s="4"/>
      <c r="D45" s="16">
        <v>0</v>
      </c>
      <c r="E45" s="62">
        <f t="shared" si="4"/>
        <v>0</v>
      </c>
    </row>
    <row r="46" spans="1:5" ht="15.75" thickBot="1" x14ac:dyDescent="0.3">
      <c r="A46" s="30"/>
      <c r="B46" s="11" t="s">
        <v>42</v>
      </c>
      <c r="C46" s="32"/>
      <c r="D46" s="36">
        <v>100</v>
      </c>
      <c r="E46" s="63">
        <f t="shared" si="4"/>
        <v>94.339622641509436</v>
      </c>
    </row>
    <row r="47" spans="1:5" ht="16.5" thickTop="1" x14ac:dyDescent="0.25">
      <c r="A47" s="39" t="s">
        <v>139</v>
      </c>
      <c r="B47" s="40"/>
      <c r="C47" s="41"/>
      <c r="D47" s="66">
        <v>106</v>
      </c>
      <c r="E47" s="54" t="s">
        <v>0</v>
      </c>
    </row>
    <row r="48" spans="1:5" x14ac:dyDescent="0.25">
      <c r="A48" s="3"/>
      <c r="B48" s="11" t="s">
        <v>35</v>
      </c>
      <c r="C48" s="4"/>
      <c r="D48" s="28">
        <v>37</v>
      </c>
      <c r="E48" s="62">
        <f>(D48/D$47)*100</f>
        <v>34.905660377358487</v>
      </c>
    </row>
    <row r="49" spans="1:8" ht="15.75" thickBot="1" x14ac:dyDescent="0.3">
      <c r="A49" s="3"/>
      <c r="B49" s="11" t="s">
        <v>36</v>
      </c>
      <c r="C49" s="32"/>
      <c r="D49" s="36">
        <v>69</v>
      </c>
      <c r="E49" s="87">
        <f>(D49/D$47)*100</f>
        <v>65.094339622641513</v>
      </c>
    </row>
    <row r="50" spans="1:8" ht="15.75" thickTop="1" x14ac:dyDescent="0.25">
      <c r="A50" s="3"/>
      <c r="B50" s="11" t="s">
        <v>49</v>
      </c>
      <c r="C50" s="69" t="s">
        <v>50</v>
      </c>
      <c r="D50" s="70">
        <v>13</v>
      </c>
      <c r="E50" s="74">
        <f>(D50/21)*100</f>
        <v>61.904761904761905</v>
      </c>
    </row>
    <row r="51" spans="1:8" x14ac:dyDescent="0.25">
      <c r="A51" s="3"/>
      <c r="B51" s="4"/>
      <c r="C51" s="12" t="s">
        <v>8</v>
      </c>
      <c r="D51" s="16">
        <v>2</v>
      </c>
      <c r="E51" s="67">
        <f t="shared" ref="E51:E55" si="5">(D51/21)*100</f>
        <v>9.5238095238095237</v>
      </c>
    </row>
    <row r="52" spans="1:8" x14ac:dyDescent="0.25">
      <c r="A52" s="3"/>
      <c r="B52" s="4"/>
      <c r="C52" s="12" t="s">
        <v>9</v>
      </c>
      <c r="D52" s="16">
        <v>2</v>
      </c>
      <c r="E52" s="62">
        <f t="shared" si="5"/>
        <v>9.5238095238095237</v>
      </c>
    </row>
    <row r="53" spans="1:8" x14ac:dyDescent="0.25">
      <c r="A53" s="3"/>
      <c r="B53" s="4"/>
      <c r="C53" s="12" t="s">
        <v>51</v>
      </c>
      <c r="D53" s="16">
        <v>2</v>
      </c>
      <c r="E53" s="73">
        <f t="shared" si="5"/>
        <v>9.5238095238095237</v>
      </c>
    </row>
    <row r="54" spans="1:8" x14ac:dyDescent="0.25">
      <c r="A54" s="3"/>
      <c r="B54" s="4"/>
      <c r="C54" s="12" t="s">
        <v>52</v>
      </c>
      <c r="D54" s="17">
        <v>1</v>
      </c>
      <c r="E54" s="73">
        <f t="shared" si="5"/>
        <v>4.7619047619047619</v>
      </c>
    </row>
    <row r="55" spans="1:8" ht="15.75" thickBot="1" x14ac:dyDescent="0.3">
      <c r="A55" s="30"/>
      <c r="B55" s="32"/>
      <c r="C55" s="37" t="s">
        <v>53</v>
      </c>
      <c r="D55" s="47">
        <v>1</v>
      </c>
      <c r="E55" s="73">
        <f t="shared" si="5"/>
        <v>4.7619047619047619</v>
      </c>
    </row>
    <row r="56" spans="1:8" ht="16.5" thickTop="1" x14ac:dyDescent="0.25">
      <c r="A56" s="43" t="s">
        <v>54</v>
      </c>
      <c r="B56" s="44"/>
      <c r="C56" s="45"/>
      <c r="D56" s="66">
        <v>131</v>
      </c>
      <c r="E56" s="54"/>
    </row>
    <row r="57" spans="1:8" x14ac:dyDescent="0.25">
      <c r="A57" s="3"/>
      <c r="B57" s="11" t="s">
        <v>35</v>
      </c>
      <c r="C57" s="4"/>
      <c r="D57" s="16">
        <v>89</v>
      </c>
      <c r="E57" s="62">
        <f>(D57/D$56)*100</f>
        <v>67.938931297709928</v>
      </c>
    </row>
    <row r="58" spans="1:8" x14ac:dyDescent="0.25">
      <c r="A58" s="3"/>
      <c r="B58" s="11" t="s">
        <v>36</v>
      </c>
      <c r="C58" s="4"/>
      <c r="D58" s="16">
        <v>17</v>
      </c>
      <c r="E58" s="62">
        <f t="shared" ref="E58:E63" si="6">(D58/D$56)*100</f>
        <v>12.977099236641221</v>
      </c>
      <c r="H58" s="9"/>
    </row>
    <row r="59" spans="1:8" x14ac:dyDescent="0.25">
      <c r="A59" s="3"/>
      <c r="B59" s="11" t="s">
        <v>55</v>
      </c>
      <c r="C59" s="4"/>
      <c r="D59" s="15">
        <v>66</v>
      </c>
      <c r="E59" s="63">
        <f t="shared" si="6"/>
        <v>50.381679389312971</v>
      </c>
      <c r="H59" s="9"/>
    </row>
    <row r="60" spans="1:8" x14ac:dyDescent="0.25">
      <c r="A60" s="3"/>
      <c r="B60" s="11" t="s">
        <v>58</v>
      </c>
      <c r="C60" s="22"/>
      <c r="D60" s="16">
        <v>28</v>
      </c>
      <c r="E60" s="62">
        <f t="shared" si="6"/>
        <v>21.374045801526716</v>
      </c>
    </row>
    <row r="61" spans="1:8" x14ac:dyDescent="0.25">
      <c r="A61" s="3"/>
      <c r="B61" s="11" t="s">
        <v>56</v>
      </c>
      <c r="C61" s="4"/>
      <c r="D61" s="16">
        <v>12</v>
      </c>
      <c r="E61" s="62">
        <f t="shared" si="6"/>
        <v>9.1603053435114496</v>
      </c>
    </row>
    <row r="62" spans="1:8" x14ac:dyDescent="0.25">
      <c r="A62" s="3"/>
      <c r="B62" s="11" t="s">
        <v>57</v>
      </c>
      <c r="C62" s="4"/>
      <c r="D62" s="16">
        <v>4</v>
      </c>
      <c r="E62" s="62">
        <f t="shared" si="6"/>
        <v>3.0534351145038165</v>
      </c>
    </row>
    <row r="63" spans="1:8" ht="15.75" thickBot="1" x14ac:dyDescent="0.3">
      <c r="A63" s="30"/>
      <c r="B63" s="33" t="s">
        <v>43</v>
      </c>
      <c r="C63" s="32"/>
      <c r="D63" s="10">
        <v>0</v>
      </c>
      <c r="E63" s="62">
        <f t="shared" si="6"/>
        <v>0</v>
      </c>
    </row>
    <row r="64" spans="1:8" ht="16.5" thickTop="1" x14ac:dyDescent="0.25">
      <c r="A64" s="43" t="s">
        <v>59</v>
      </c>
      <c r="B64" s="44"/>
      <c r="C64" s="45"/>
      <c r="D64" s="66">
        <v>106</v>
      </c>
      <c r="E64" s="54" t="s">
        <v>0</v>
      </c>
    </row>
    <row r="65" spans="1:5" x14ac:dyDescent="0.25">
      <c r="A65" s="3"/>
      <c r="B65" s="11" t="s">
        <v>60</v>
      </c>
      <c r="C65" s="4"/>
      <c r="D65" s="28">
        <v>11</v>
      </c>
      <c r="E65" s="62">
        <f>(D65/D$64)*100</f>
        <v>10.377358490566039</v>
      </c>
    </row>
    <row r="66" spans="1:5" x14ac:dyDescent="0.25">
      <c r="A66" s="3"/>
      <c r="B66" s="11" t="s">
        <v>61</v>
      </c>
      <c r="C66" s="4"/>
      <c r="D66" s="15">
        <v>63</v>
      </c>
      <c r="E66" s="63">
        <f t="shared" ref="E66:E69" si="7">(D66/D$64)*100</f>
        <v>59.433962264150942</v>
      </c>
    </row>
    <row r="67" spans="1:5" x14ac:dyDescent="0.25">
      <c r="A67" s="3"/>
      <c r="B67" s="11" t="s">
        <v>62</v>
      </c>
      <c r="C67" s="4"/>
      <c r="D67" s="16">
        <v>28</v>
      </c>
      <c r="E67" s="62">
        <f t="shared" si="7"/>
        <v>26.415094339622641</v>
      </c>
    </row>
    <row r="68" spans="1:5" x14ac:dyDescent="0.25">
      <c r="A68" s="3"/>
      <c r="B68" s="11" t="s">
        <v>63</v>
      </c>
      <c r="C68" s="4"/>
      <c r="D68" s="16">
        <v>3</v>
      </c>
      <c r="E68" s="62">
        <f t="shared" si="7"/>
        <v>2.8301886792452833</v>
      </c>
    </row>
    <row r="69" spans="1:5" ht="15.75" thickBot="1" x14ac:dyDescent="0.3">
      <c r="A69" s="30"/>
      <c r="B69" s="33" t="s">
        <v>64</v>
      </c>
      <c r="C69" s="32"/>
      <c r="D69" s="10">
        <v>1</v>
      </c>
      <c r="E69" s="62">
        <f t="shared" si="7"/>
        <v>0.94339622641509435</v>
      </c>
    </row>
    <row r="70" spans="1:5" ht="16.5" thickTop="1" x14ac:dyDescent="0.25">
      <c r="A70" s="39" t="s">
        <v>65</v>
      </c>
      <c r="B70" s="40"/>
      <c r="C70" s="41"/>
      <c r="D70" s="66">
        <v>106</v>
      </c>
      <c r="E70" s="54" t="s">
        <v>0</v>
      </c>
    </row>
    <row r="71" spans="1:5" x14ac:dyDescent="0.25">
      <c r="A71" s="3"/>
      <c r="B71" s="11" t="s">
        <v>35</v>
      </c>
      <c r="C71" s="4"/>
      <c r="D71" s="29">
        <v>79</v>
      </c>
      <c r="E71" s="63">
        <f>(D71/D$70)*100</f>
        <v>74.528301886792448</v>
      </c>
    </row>
    <row r="72" spans="1:5" ht="15.75" thickBot="1" x14ac:dyDescent="0.3">
      <c r="A72" s="3"/>
      <c r="B72" s="11" t="s">
        <v>36</v>
      </c>
      <c r="C72" s="32"/>
      <c r="D72" s="10">
        <v>27</v>
      </c>
      <c r="E72" s="68">
        <f>(D72/D$70)*100</f>
        <v>25.471698113207548</v>
      </c>
    </row>
    <row r="73" spans="1:5" ht="15.75" thickTop="1" x14ac:dyDescent="0.25">
      <c r="A73" s="3"/>
      <c r="B73" s="11" t="s">
        <v>66</v>
      </c>
      <c r="C73" s="69" t="s">
        <v>67</v>
      </c>
      <c r="D73" s="70">
        <v>13</v>
      </c>
      <c r="E73" s="88">
        <f>(D73/33)*100</f>
        <v>39.393939393939391</v>
      </c>
    </row>
    <row r="74" spans="1:5" x14ac:dyDescent="0.25">
      <c r="A74" s="3"/>
      <c r="B74" s="4"/>
      <c r="C74" s="12" t="s">
        <v>68</v>
      </c>
      <c r="D74" s="16">
        <v>5</v>
      </c>
      <c r="E74" s="62">
        <f t="shared" ref="E74:E80" si="8">(D74/33)*100</f>
        <v>15.151515151515152</v>
      </c>
    </row>
    <row r="75" spans="1:5" x14ac:dyDescent="0.25">
      <c r="A75" s="3"/>
      <c r="B75" s="4"/>
      <c r="C75" s="12" t="s">
        <v>69</v>
      </c>
      <c r="D75" s="16">
        <v>4</v>
      </c>
      <c r="E75" s="62">
        <f t="shared" si="8"/>
        <v>12.121212121212121</v>
      </c>
    </row>
    <row r="76" spans="1:5" x14ac:dyDescent="0.25">
      <c r="A76" s="3"/>
      <c r="B76" s="4"/>
      <c r="C76" s="12" t="s">
        <v>70</v>
      </c>
      <c r="D76" s="16">
        <v>4</v>
      </c>
      <c r="E76" s="62">
        <f t="shared" si="8"/>
        <v>12.121212121212121</v>
      </c>
    </row>
    <row r="77" spans="1:5" x14ac:dyDescent="0.25">
      <c r="A77" s="3"/>
      <c r="B77" s="4"/>
      <c r="C77" s="12" t="s">
        <v>71</v>
      </c>
      <c r="D77" s="16">
        <v>3</v>
      </c>
      <c r="E77" s="62">
        <f t="shared" si="8"/>
        <v>9.0909090909090917</v>
      </c>
    </row>
    <row r="78" spans="1:5" x14ac:dyDescent="0.25">
      <c r="A78" s="3"/>
      <c r="B78" s="4"/>
      <c r="C78" s="12" t="s">
        <v>72</v>
      </c>
      <c r="D78" s="16">
        <v>2</v>
      </c>
      <c r="E78" s="62">
        <f t="shared" si="8"/>
        <v>6.0606060606060606</v>
      </c>
    </row>
    <row r="79" spans="1:5" x14ac:dyDescent="0.25">
      <c r="A79" s="3"/>
      <c r="B79" s="4"/>
      <c r="C79" s="12" t="s">
        <v>73</v>
      </c>
      <c r="D79" s="17">
        <v>1</v>
      </c>
      <c r="E79" s="62">
        <f t="shared" si="8"/>
        <v>3.0303030303030303</v>
      </c>
    </row>
    <row r="80" spans="1:5" ht="15.75" thickBot="1" x14ac:dyDescent="0.3">
      <c r="A80" s="30"/>
      <c r="B80" s="32"/>
      <c r="C80" s="37" t="s">
        <v>10</v>
      </c>
      <c r="D80" s="17">
        <v>1</v>
      </c>
      <c r="E80" s="71">
        <f t="shared" si="8"/>
        <v>3.0303030303030303</v>
      </c>
    </row>
    <row r="81" spans="1:5" ht="16.5" thickTop="1" x14ac:dyDescent="0.25">
      <c r="A81" s="39" t="s">
        <v>74</v>
      </c>
      <c r="B81" s="40"/>
      <c r="C81" s="40"/>
      <c r="D81" s="102"/>
      <c r="E81" s="54"/>
    </row>
    <row r="82" spans="1:5" x14ac:dyDescent="0.25">
      <c r="A82" s="3"/>
      <c r="B82" s="95" t="s">
        <v>75</v>
      </c>
      <c r="C82" s="95"/>
      <c r="D82" s="101">
        <v>84</v>
      </c>
      <c r="E82" s="53" t="s">
        <v>0</v>
      </c>
    </row>
    <row r="83" spans="1:5" x14ac:dyDescent="0.25">
      <c r="A83" s="3"/>
      <c r="B83" s="4"/>
      <c r="C83" s="5">
        <v>1</v>
      </c>
      <c r="D83" s="15">
        <v>56</v>
      </c>
      <c r="E83" s="63">
        <f>(D83/D$82)*100</f>
        <v>66.666666666666657</v>
      </c>
    </row>
    <row r="84" spans="1:5" x14ac:dyDescent="0.25">
      <c r="A84" s="3"/>
      <c r="B84" s="4"/>
      <c r="C84" s="5">
        <v>2</v>
      </c>
      <c r="D84" s="16">
        <v>10</v>
      </c>
      <c r="E84" s="64">
        <f t="shared" ref="E84:E86" si="9">(D84/D$82)*100</f>
        <v>11.904761904761903</v>
      </c>
    </row>
    <row r="85" spans="1:5" x14ac:dyDescent="0.25">
      <c r="A85" s="3"/>
      <c r="B85" s="4"/>
      <c r="C85" s="5">
        <v>3</v>
      </c>
      <c r="D85" s="16">
        <v>12</v>
      </c>
      <c r="E85" s="64">
        <f t="shared" si="9"/>
        <v>14.285714285714285</v>
      </c>
    </row>
    <row r="86" spans="1:5" x14ac:dyDescent="0.25">
      <c r="A86" s="3"/>
      <c r="B86" s="4"/>
      <c r="C86" s="5">
        <v>4</v>
      </c>
      <c r="D86" s="16">
        <v>2</v>
      </c>
      <c r="E86" s="64">
        <f t="shared" si="9"/>
        <v>2.3809523809523809</v>
      </c>
    </row>
    <row r="87" spans="1:5" ht="15.75" thickBot="1" x14ac:dyDescent="0.3">
      <c r="A87" s="3"/>
      <c r="B87" s="32"/>
      <c r="C87" s="38">
        <v>5</v>
      </c>
      <c r="D87" s="10">
        <v>4</v>
      </c>
      <c r="E87" s="68">
        <f>E10</f>
        <v>14.150943396226415</v>
      </c>
    </row>
    <row r="88" spans="1:5" ht="15.75" thickTop="1" x14ac:dyDescent="0.25">
      <c r="A88" s="3"/>
      <c r="B88" s="75" t="s">
        <v>76</v>
      </c>
      <c r="C88" s="76"/>
      <c r="D88" s="66">
        <v>73</v>
      </c>
      <c r="E88" s="54" t="s">
        <v>0</v>
      </c>
    </row>
    <row r="89" spans="1:5" x14ac:dyDescent="0.25">
      <c r="A89" s="3"/>
      <c r="B89" s="4"/>
      <c r="C89" s="5">
        <v>1</v>
      </c>
      <c r="D89" s="16">
        <v>21</v>
      </c>
      <c r="E89" s="64">
        <f>(D89/D$88)*100</f>
        <v>28.767123287671232</v>
      </c>
    </row>
    <row r="90" spans="1:5" x14ac:dyDescent="0.25">
      <c r="A90" s="3"/>
      <c r="B90" s="4"/>
      <c r="C90" s="5">
        <v>2</v>
      </c>
      <c r="D90" s="15">
        <v>31</v>
      </c>
      <c r="E90" s="63">
        <f t="shared" ref="E90:E93" si="10">(D90/D$88)*100</f>
        <v>42.465753424657535</v>
      </c>
    </row>
    <row r="91" spans="1:5" x14ac:dyDescent="0.25">
      <c r="A91" s="3"/>
      <c r="B91" s="4"/>
      <c r="C91" s="5">
        <v>3</v>
      </c>
      <c r="D91" s="16">
        <v>17</v>
      </c>
      <c r="E91" s="64">
        <f t="shared" si="10"/>
        <v>23.287671232876711</v>
      </c>
    </row>
    <row r="92" spans="1:5" x14ac:dyDescent="0.25">
      <c r="A92" s="3"/>
      <c r="B92" s="4"/>
      <c r="C92" s="5">
        <v>4</v>
      </c>
      <c r="D92" s="16">
        <v>3</v>
      </c>
      <c r="E92" s="64">
        <f t="shared" si="10"/>
        <v>4.10958904109589</v>
      </c>
    </row>
    <row r="93" spans="1:5" ht="15.75" thickBot="1" x14ac:dyDescent="0.3">
      <c r="A93" s="3"/>
      <c r="B93" s="32"/>
      <c r="C93" s="38">
        <v>5</v>
      </c>
      <c r="D93" s="10">
        <v>1</v>
      </c>
      <c r="E93" s="68">
        <f t="shared" si="10"/>
        <v>1.3698630136986301</v>
      </c>
    </row>
    <row r="94" spans="1:5" ht="15.75" thickTop="1" x14ac:dyDescent="0.25">
      <c r="A94" s="3"/>
      <c r="B94" s="75" t="s">
        <v>77</v>
      </c>
      <c r="C94" s="76"/>
      <c r="D94" s="66">
        <v>74</v>
      </c>
      <c r="E94" s="54" t="s">
        <v>0</v>
      </c>
    </row>
    <row r="95" spans="1:5" x14ac:dyDescent="0.25">
      <c r="A95" s="3"/>
      <c r="B95" s="4"/>
      <c r="C95" s="5">
        <v>1</v>
      </c>
      <c r="D95" s="15">
        <v>27</v>
      </c>
      <c r="E95" s="63">
        <f>(D95/D$94)*100</f>
        <v>36.486486486486484</v>
      </c>
    </row>
    <row r="96" spans="1:5" x14ac:dyDescent="0.25">
      <c r="A96" s="3"/>
      <c r="B96" s="4"/>
      <c r="C96" s="5">
        <v>2</v>
      </c>
      <c r="D96" s="16">
        <v>26</v>
      </c>
      <c r="E96" s="64">
        <f t="shared" ref="E96:E99" si="11">(D96/D$94)*100</f>
        <v>35.135135135135137</v>
      </c>
    </row>
    <row r="97" spans="1:5" x14ac:dyDescent="0.25">
      <c r="A97" s="3"/>
      <c r="B97" s="4"/>
      <c r="C97" s="5">
        <v>3</v>
      </c>
      <c r="D97" s="16">
        <v>18</v>
      </c>
      <c r="E97" s="64">
        <f t="shared" si="11"/>
        <v>24.324324324324326</v>
      </c>
    </row>
    <row r="98" spans="1:5" x14ac:dyDescent="0.25">
      <c r="A98" s="3"/>
      <c r="B98" s="4"/>
      <c r="C98" s="5">
        <v>4</v>
      </c>
      <c r="D98" s="16">
        <v>1</v>
      </c>
      <c r="E98" s="64">
        <f t="shared" si="11"/>
        <v>1.3513513513513513</v>
      </c>
    </row>
    <row r="99" spans="1:5" ht="15.75" thickBot="1" x14ac:dyDescent="0.3">
      <c r="A99" s="3"/>
      <c r="B99" s="32"/>
      <c r="C99" s="38">
        <v>5</v>
      </c>
      <c r="D99" s="10">
        <v>2</v>
      </c>
      <c r="E99" s="68">
        <f t="shared" si="11"/>
        <v>2.7027027027027026</v>
      </c>
    </row>
    <row r="100" spans="1:5" ht="15.75" thickTop="1" x14ac:dyDescent="0.25">
      <c r="A100" s="3"/>
      <c r="B100" s="75" t="s">
        <v>78</v>
      </c>
      <c r="C100" s="76"/>
      <c r="D100" s="66">
        <v>75</v>
      </c>
      <c r="E100" s="54" t="s">
        <v>0</v>
      </c>
    </row>
    <row r="101" spans="1:5" x14ac:dyDescent="0.25">
      <c r="A101" s="3"/>
      <c r="B101" s="4"/>
      <c r="C101" s="5">
        <v>1</v>
      </c>
      <c r="D101" s="15">
        <v>33</v>
      </c>
      <c r="E101" s="63">
        <f>(D101/D$100)*100</f>
        <v>44</v>
      </c>
    </row>
    <row r="102" spans="1:5" x14ac:dyDescent="0.25">
      <c r="A102" s="3"/>
      <c r="B102" s="4"/>
      <c r="C102" s="5">
        <v>2</v>
      </c>
      <c r="D102" s="16">
        <v>21</v>
      </c>
      <c r="E102" s="64">
        <f t="shared" ref="E102:E105" si="12">(D102/D$100)*100</f>
        <v>28.000000000000004</v>
      </c>
    </row>
    <row r="103" spans="1:5" x14ac:dyDescent="0.25">
      <c r="A103" s="3"/>
      <c r="B103" s="4"/>
      <c r="C103" s="5">
        <v>3</v>
      </c>
      <c r="D103" s="16">
        <v>13</v>
      </c>
      <c r="E103" s="64">
        <f t="shared" si="12"/>
        <v>17.333333333333336</v>
      </c>
    </row>
    <row r="104" spans="1:5" x14ac:dyDescent="0.25">
      <c r="A104" s="3"/>
      <c r="B104" s="4"/>
      <c r="C104" s="5">
        <v>4</v>
      </c>
      <c r="D104" s="16">
        <v>5</v>
      </c>
      <c r="E104" s="64">
        <f t="shared" si="12"/>
        <v>6.666666666666667</v>
      </c>
    </row>
    <row r="105" spans="1:5" ht="15.75" thickBot="1" x14ac:dyDescent="0.3">
      <c r="A105" s="3"/>
      <c r="B105" s="32"/>
      <c r="C105" s="38">
        <v>5</v>
      </c>
      <c r="D105" s="10">
        <v>3</v>
      </c>
      <c r="E105" s="68">
        <f t="shared" si="12"/>
        <v>4</v>
      </c>
    </row>
    <row r="106" spans="1:5" ht="15.75" thickTop="1" x14ac:dyDescent="0.25">
      <c r="A106" s="3"/>
      <c r="B106" s="75" t="s">
        <v>79</v>
      </c>
      <c r="C106" s="76"/>
      <c r="D106" s="66">
        <v>66</v>
      </c>
      <c r="E106" s="54" t="s">
        <v>0</v>
      </c>
    </row>
    <row r="107" spans="1:5" x14ac:dyDescent="0.25">
      <c r="A107" s="3"/>
      <c r="B107" s="4"/>
      <c r="C107" s="5">
        <v>1</v>
      </c>
      <c r="D107" s="16">
        <v>11</v>
      </c>
      <c r="E107" s="64">
        <f>(D107/D$106)*100</f>
        <v>16.666666666666664</v>
      </c>
    </row>
    <row r="108" spans="1:5" x14ac:dyDescent="0.25">
      <c r="A108" s="3"/>
      <c r="B108" s="4"/>
      <c r="C108" s="5">
        <v>2</v>
      </c>
      <c r="D108" s="16">
        <v>16</v>
      </c>
      <c r="E108" s="64">
        <f t="shared" ref="E108:E111" si="13">(D108/D$106)*100</f>
        <v>24.242424242424242</v>
      </c>
    </row>
    <row r="109" spans="1:5" x14ac:dyDescent="0.25">
      <c r="A109" s="3"/>
      <c r="B109" s="4"/>
      <c r="C109" s="5">
        <v>3</v>
      </c>
      <c r="D109" s="15">
        <v>22</v>
      </c>
      <c r="E109" s="63">
        <f t="shared" si="13"/>
        <v>33.333333333333329</v>
      </c>
    </row>
    <row r="110" spans="1:5" x14ac:dyDescent="0.25">
      <c r="A110" s="3"/>
      <c r="B110" s="4"/>
      <c r="C110" s="5">
        <v>4</v>
      </c>
      <c r="D110" s="16">
        <v>8</v>
      </c>
      <c r="E110" s="64">
        <f t="shared" si="13"/>
        <v>12.121212121212121</v>
      </c>
    </row>
    <row r="111" spans="1:5" ht="15.75" thickBot="1" x14ac:dyDescent="0.3">
      <c r="A111" s="3"/>
      <c r="B111" s="32"/>
      <c r="C111" s="38">
        <v>5</v>
      </c>
      <c r="D111" s="10">
        <v>9</v>
      </c>
      <c r="E111" s="68">
        <f t="shared" si="13"/>
        <v>13.636363636363635</v>
      </c>
    </row>
    <row r="112" spans="1:5" ht="15.75" thickTop="1" x14ac:dyDescent="0.25">
      <c r="A112" s="3"/>
      <c r="B112" s="75" t="s">
        <v>80</v>
      </c>
      <c r="C112" s="77"/>
      <c r="D112" s="66">
        <v>60</v>
      </c>
      <c r="E112" s="54" t="s">
        <v>0</v>
      </c>
    </row>
    <row r="113" spans="1:5" x14ac:dyDescent="0.25">
      <c r="A113" s="3"/>
      <c r="B113" s="4"/>
      <c r="C113" s="5">
        <v>1</v>
      </c>
      <c r="D113" s="16">
        <v>10</v>
      </c>
      <c r="E113" s="64">
        <f>(D113/D$112)*100</f>
        <v>16.666666666666664</v>
      </c>
    </row>
    <row r="114" spans="1:5" x14ac:dyDescent="0.25">
      <c r="A114" s="3"/>
      <c r="B114" s="4"/>
      <c r="C114" s="5">
        <v>2</v>
      </c>
      <c r="D114" s="16">
        <v>11</v>
      </c>
      <c r="E114" s="64">
        <f t="shared" ref="E114:E117" si="14">(D114/D$112)*100</f>
        <v>18.333333333333332</v>
      </c>
    </row>
    <row r="115" spans="1:5" x14ac:dyDescent="0.25">
      <c r="A115" s="3"/>
      <c r="B115" s="4"/>
      <c r="C115" s="5">
        <v>3</v>
      </c>
      <c r="D115" s="16">
        <v>13</v>
      </c>
      <c r="E115" s="64">
        <f t="shared" si="14"/>
        <v>21.666666666666668</v>
      </c>
    </row>
    <row r="116" spans="1:5" x14ac:dyDescent="0.25">
      <c r="A116" s="3"/>
      <c r="B116" s="4"/>
      <c r="C116" s="5">
        <v>4</v>
      </c>
      <c r="D116" s="15">
        <v>19</v>
      </c>
      <c r="E116" s="63">
        <f t="shared" si="14"/>
        <v>31.666666666666664</v>
      </c>
    </row>
    <row r="117" spans="1:5" ht="15.75" thickBot="1" x14ac:dyDescent="0.3">
      <c r="A117" s="3"/>
      <c r="B117" s="32"/>
      <c r="C117" s="38">
        <v>5</v>
      </c>
      <c r="D117" s="10">
        <v>7</v>
      </c>
      <c r="E117" s="68">
        <f t="shared" si="14"/>
        <v>11.666666666666666</v>
      </c>
    </row>
    <row r="118" spans="1:5" ht="15.75" thickTop="1" x14ac:dyDescent="0.25">
      <c r="A118" s="3"/>
      <c r="B118" s="75" t="s">
        <v>81</v>
      </c>
      <c r="C118" s="75"/>
      <c r="D118" s="66">
        <v>56</v>
      </c>
      <c r="E118" s="54" t="s">
        <v>0</v>
      </c>
    </row>
    <row r="119" spans="1:5" x14ac:dyDescent="0.25">
      <c r="A119" s="3"/>
      <c r="B119" s="4"/>
      <c r="C119" s="5">
        <v>1</v>
      </c>
      <c r="D119" s="29">
        <v>16</v>
      </c>
      <c r="E119" s="63">
        <f>(D119/D$118)*100</f>
        <v>28.571428571428569</v>
      </c>
    </row>
    <row r="120" spans="1:5" x14ac:dyDescent="0.25">
      <c r="A120" s="3"/>
      <c r="B120" s="4"/>
      <c r="C120" s="5">
        <v>2</v>
      </c>
      <c r="D120" s="16">
        <v>15</v>
      </c>
      <c r="E120" s="64">
        <f t="shared" ref="E120:E123" si="15">(D120/D$118)*100</f>
        <v>26.785714285714285</v>
      </c>
    </row>
    <row r="121" spans="1:5" x14ac:dyDescent="0.25">
      <c r="A121" s="3"/>
      <c r="B121" s="4"/>
      <c r="C121" s="5">
        <v>3</v>
      </c>
      <c r="D121" s="16">
        <v>8</v>
      </c>
      <c r="E121" s="64">
        <f t="shared" si="15"/>
        <v>14.285714285714285</v>
      </c>
    </row>
    <row r="122" spans="1:5" x14ac:dyDescent="0.25">
      <c r="A122" s="3"/>
      <c r="B122" s="4"/>
      <c r="C122" s="5">
        <v>4</v>
      </c>
      <c r="D122" s="16">
        <v>10</v>
      </c>
      <c r="E122" s="64">
        <f t="shared" si="15"/>
        <v>17.857142857142858</v>
      </c>
    </row>
    <row r="123" spans="1:5" ht="15.75" thickBot="1" x14ac:dyDescent="0.3">
      <c r="A123" s="3"/>
      <c r="B123" s="32"/>
      <c r="C123" s="38">
        <v>5</v>
      </c>
      <c r="D123" s="10">
        <v>7</v>
      </c>
      <c r="E123" s="68">
        <f t="shared" si="15"/>
        <v>12.5</v>
      </c>
    </row>
    <row r="124" spans="1:5" ht="15.75" thickTop="1" x14ac:dyDescent="0.25">
      <c r="A124" s="3"/>
      <c r="B124" s="75" t="s">
        <v>82</v>
      </c>
      <c r="C124" s="75"/>
      <c r="D124" s="66">
        <v>81</v>
      </c>
      <c r="E124" s="54" t="s">
        <v>0</v>
      </c>
    </row>
    <row r="125" spans="1:5" x14ac:dyDescent="0.25">
      <c r="A125" s="3"/>
      <c r="B125" s="4"/>
      <c r="C125" s="5">
        <v>1</v>
      </c>
      <c r="D125" s="15">
        <v>33</v>
      </c>
      <c r="E125" s="63">
        <f>(D125/D$124)*100</f>
        <v>40.74074074074074</v>
      </c>
    </row>
    <row r="126" spans="1:5" x14ac:dyDescent="0.25">
      <c r="A126" s="3"/>
      <c r="B126" s="4"/>
      <c r="C126" s="5">
        <v>2</v>
      </c>
      <c r="D126" s="16">
        <v>25</v>
      </c>
      <c r="E126" s="64">
        <f t="shared" ref="E126:E129" si="16">(D126/D$124)*100</f>
        <v>30.864197530864196</v>
      </c>
    </row>
    <row r="127" spans="1:5" x14ac:dyDescent="0.25">
      <c r="A127" s="3"/>
      <c r="B127" s="4"/>
      <c r="C127" s="5">
        <v>3</v>
      </c>
      <c r="D127" s="16">
        <v>12</v>
      </c>
      <c r="E127" s="64">
        <f t="shared" si="16"/>
        <v>14.814814814814813</v>
      </c>
    </row>
    <row r="128" spans="1:5" x14ac:dyDescent="0.25">
      <c r="A128" s="3"/>
      <c r="B128" s="4"/>
      <c r="C128" s="5">
        <v>4</v>
      </c>
      <c r="D128" s="16">
        <v>8</v>
      </c>
      <c r="E128" s="64">
        <f t="shared" si="16"/>
        <v>9.8765432098765427</v>
      </c>
    </row>
    <row r="129" spans="1:5" ht="15.75" thickBot="1" x14ac:dyDescent="0.3">
      <c r="A129" s="3"/>
      <c r="B129" s="32"/>
      <c r="C129" s="38">
        <v>5</v>
      </c>
      <c r="D129" s="10">
        <v>3</v>
      </c>
      <c r="E129" s="68">
        <f t="shared" si="16"/>
        <v>3.7037037037037033</v>
      </c>
    </row>
    <row r="130" spans="1:5" ht="15.75" thickTop="1" x14ac:dyDescent="0.25">
      <c r="A130" s="3"/>
      <c r="B130" s="75" t="s">
        <v>83</v>
      </c>
      <c r="C130" s="76"/>
      <c r="D130" s="66">
        <v>83</v>
      </c>
      <c r="E130" s="54" t="s">
        <v>0</v>
      </c>
    </row>
    <row r="131" spans="1:5" x14ac:dyDescent="0.25">
      <c r="A131" s="3"/>
      <c r="B131" s="4"/>
      <c r="C131" s="5">
        <v>1</v>
      </c>
      <c r="D131" s="15">
        <v>31</v>
      </c>
      <c r="E131" s="63">
        <f>(D131/D$130)*100</f>
        <v>37.349397590361441</v>
      </c>
    </row>
    <row r="132" spans="1:5" x14ac:dyDescent="0.25">
      <c r="A132" s="3"/>
      <c r="B132" s="4"/>
      <c r="C132" s="5">
        <v>2</v>
      </c>
      <c r="D132" s="16">
        <v>23</v>
      </c>
      <c r="E132" s="64">
        <f t="shared" ref="E132:E135" si="17">(D132/D$130)*100</f>
        <v>27.710843373493976</v>
      </c>
    </row>
    <row r="133" spans="1:5" x14ac:dyDescent="0.25">
      <c r="A133" s="3"/>
      <c r="B133" s="4"/>
      <c r="C133" s="5">
        <v>3</v>
      </c>
      <c r="D133" s="16">
        <v>17</v>
      </c>
      <c r="E133" s="64">
        <f t="shared" si="17"/>
        <v>20.481927710843372</v>
      </c>
    </row>
    <row r="134" spans="1:5" x14ac:dyDescent="0.25">
      <c r="A134" s="3"/>
      <c r="B134" s="4"/>
      <c r="C134" s="5">
        <v>4</v>
      </c>
      <c r="D134" s="16">
        <v>8</v>
      </c>
      <c r="E134" s="64">
        <f t="shared" si="17"/>
        <v>9.6385542168674707</v>
      </c>
    </row>
    <row r="135" spans="1:5" ht="15.75" thickBot="1" x14ac:dyDescent="0.3">
      <c r="A135" s="3"/>
      <c r="B135" s="32"/>
      <c r="C135" s="38">
        <v>5</v>
      </c>
      <c r="D135" s="10">
        <v>4</v>
      </c>
      <c r="E135" s="68">
        <f t="shared" si="17"/>
        <v>4.8192771084337354</v>
      </c>
    </row>
    <row r="136" spans="1:5" ht="15.75" thickTop="1" x14ac:dyDescent="0.25">
      <c r="A136" s="3"/>
      <c r="B136" s="75" t="s">
        <v>84</v>
      </c>
      <c r="C136" s="75"/>
      <c r="D136" s="66">
        <v>70</v>
      </c>
      <c r="E136" s="54" t="s">
        <v>0</v>
      </c>
    </row>
    <row r="137" spans="1:5" x14ac:dyDescent="0.25">
      <c r="A137" s="3"/>
      <c r="B137" s="4"/>
      <c r="C137" s="5">
        <v>1</v>
      </c>
      <c r="D137" s="15">
        <v>33</v>
      </c>
      <c r="E137" s="63">
        <f>(D137/D$136)*100</f>
        <v>47.142857142857139</v>
      </c>
    </row>
    <row r="138" spans="1:5" x14ac:dyDescent="0.25">
      <c r="A138" s="3"/>
      <c r="B138" s="4"/>
      <c r="C138" s="5">
        <v>2</v>
      </c>
      <c r="D138" s="16">
        <v>11</v>
      </c>
      <c r="E138" s="64">
        <f t="shared" ref="E138:E141" si="18">(D138/D$136)*100</f>
        <v>15.714285714285714</v>
      </c>
    </row>
    <row r="139" spans="1:5" x14ac:dyDescent="0.25">
      <c r="A139" s="3"/>
      <c r="B139" s="4"/>
      <c r="C139" s="5">
        <v>3</v>
      </c>
      <c r="D139" s="16">
        <v>18</v>
      </c>
      <c r="E139" s="64">
        <f t="shared" si="18"/>
        <v>25.714285714285712</v>
      </c>
    </row>
    <row r="140" spans="1:5" x14ac:dyDescent="0.25">
      <c r="A140" s="3"/>
      <c r="B140" s="4"/>
      <c r="C140" s="5">
        <v>4</v>
      </c>
      <c r="D140" s="16">
        <v>5</v>
      </c>
      <c r="E140" s="64">
        <f t="shared" si="18"/>
        <v>7.1428571428571423</v>
      </c>
    </row>
    <row r="141" spans="1:5" ht="15.75" thickBot="1" x14ac:dyDescent="0.3">
      <c r="A141" s="3"/>
      <c r="B141" s="32"/>
      <c r="C141" s="38">
        <v>5</v>
      </c>
      <c r="D141" s="10">
        <v>3</v>
      </c>
      <c r="E141" s="68">
        <f t="shared" si="18"/>
        <v>4.2857142857142856</v>
      </c>
    </row>
    <row r="142" spans="1:5" ht="15.75" thickTop="1" x14ac:dyDescent="0.25">
      <c r="A142" s="3"/>
      <c r="B142" s="75" t="s">
        <v>85</v>
      </c>
      <c r="C142" s="76"/>
      <c r="D142" s="66">
        <v>69</v>
      </c>
      <c r="E142" s="54" t="s">
        <v>0</v>
      </c>
    </row>
    <row r="143" spans="1:5" x14ac:dyDescent="0.25">
      <c r="A143" s="3"/>
      <c r="B143" s="4"/>
      <c r="C143" s="5">
        <v>1</v>
      </c>
      <c r="D143" s="16">
        <v>17</v>
      </c>
      <c r="E143" s="64">
        <f>(D143/D$142)*100</f>
        <v>24.637681159420293</v>
      </c>
    </row>
    <row r="144" spans="1:5" x14ac:dyDescent="0.25">
      <c r="A144" s="3"/>
      <c r="B144" s="4"/>
      <c r="C144" s="5">
        <v>2</v>
      </c>
      <c r="D144" s="16">
        <v>16</v>
      </c>
      <c r="E144" s="64">
        <f t="shared" ref="E144:E147" si="19">(D144/D$142)*100</f>
        <v>23.188405797101449</v>
      </c>
    </row>
    <row r="145" spans="1:5" x14ac:dyDescent="0.25">
      <c r="A145" s="3"/>
      <c r="B145" s="4"/>
      <c r="C145" s="5">
        <v>3</v>
      </c>
      <c r="D145" s="15">
        <v>21</v>
      </c>
      <c r="E145" s="63">
        <f t="shared" si="19"/>
        <v>30.434782608695656</v>
      </c>
    </row>
    <row r="146" spans="1:5" x14ac:dyDescent="0.25">
      <c r="A146" s="3"/>
      <c r="B146" s="4"/>
      <c r="C146" s="5">
        <v>4</v>
      </c>
      <c r="D146" s="16">
        <v>14</v>
      </c>
      <c r="E146" s="64">
        <f t="shared" si="19"/>
        <v>20.289855072463769</v>
      </c>
    </row>
    <row r="147" spans="1:5" ht="15.75" thickBot="1" x14ac:dyDescent="0.3">
      <c r="A147" s="3"/>
      <c r="B147" s="32"/>
      <c r="C147" s="38">
        <v>5</v>
      </c>
      <c r="D147" s="10">
        <v>1</v>
      </c>
      <c r="E147" s="68">
        <f t="shared" si="19"/>
        <v>1.4492753623188406</v>
      </c>
    </row>
    <row r="148" spans="1:5" ht="15.75" thickTop="1" x14ac:dyDescent="0.25">
      <c r="A148" s="3"/>
      <c r="B148" s="75" t="s">
        <v>86</v>
      </c>
      <c r="C148" s="76"/>
      <c r="D148" s="66">
        <v>66</v>
      </c>
      <c r="E148" s="54" t="s">
        <v>0</v>
      </c>
    </row>
    <row r="149" spans="1:5" x14ac:dyDescent="0.25">
      <c r="A149" s="3"/>
      <c r="B149" s="4"/>
      <c r="C149" s="5">
        <v>1</v>
      </c>
      <c r="D149" s="16">
        <v>13</v>
      </c>
      <c r="E149" s="64">
        <f>(D149/D$148)*100</f>
        <v>19.696969696969695</v>
      </c>
    </row>
    <row r="150" spans="1:5" x14ac:dyDescent="0.25">
      <c r="A150" s="3"/>
      <c r="B150" s="4"/>
      <c r="C150" s="5">
        <v>2</v>
      </c>
      <c r="D150" s="15">
        <v>19</v>
      </c>
      <c r="E150" s="63">
        <f t="shared" ref="E150:E153" si="20">(D150/D$148)*100</f>
        <v>28.787878787878789</v>
      </c>
    </row>
    <row r="151" spans="1:5" x14ac:dyDescent="0.25">
      <c r="A151" s="3"/>
      <c r="B151" s="4"/>
      <c r="C151" s="5">
        <v>3</v>
      </c>
      <c r="D151" s="16">
        <v>17</v>
      </c>
      <c r="E151" s="64">
        <f t="shared" si="20"/>
        <v>25.757575757575758</v>
      </c>
    </row>
    <row r="152" spans="1:5" x14ac:dyDescent="0.25">
      <c r="A152" s="3"/>
      <c r="B152" s="4"/>
      <c r="C152" s="5">
        <v>4</v>
      </c>
      <c r="D152" s="16">
        <v>9</v>
      </c>
      <c r="E152" s="64">
        <f t="shared" si="20"/>
        <v>13.636363636363635</v>
      </c>
    </row>
    <row r="153" spans="1:5" ht="15.75" thickBot="1" x14ac:dyDescent="0.3">
      <c r="A153" s="3"/>
      <c r="B153" s="32"/>
      <c r="C153" s="38">
        <v>5</v>
      </c>
      <c r="D153" s="10">
        <v>8</v>
      </c>
      <c r="E153" s="68">
        <f t="shared" si="20"/>
        <v>12.121212121212121</v>
      </c>
    </row>
    <row r="154" spans="1:5" ht="15.75" thickTop="1" x14ac:dyDescent="0.25">
      <c r="A154" s="3"/>
      <c r="B154" s="75" t="s">
        <v>87</v>
      </c>
      <c r="C154" s="76"/>
      <c r="D154" s="66">
        <v>69</v>
      </c>
      <c r="E154" s="54" t="s">
        <v>0</v>
      </c>
    </row>
    <row r="155" spans="1:5" x14ac:dyDescent="0.25">
      <c r="A155" s="3"/>
      <c r="B155" s="4"/>
      <c r="C155" s="5">
        <v>1</v>
      </c>
      <c r="D155" s="15">
        <v>28</v>
      </c>
      <c r="E155" s="63">
        <f>(D155/D$154)*100</f>
        <v>40.579710144927539</v>
      </c>
    </row>
    <row r="156" spans="1:5" x14ac:dyDescent="0.25">
      <c r="A156" s="3"/>
      <c r="B156" s="4"/>
      <c r="C156" s="5">
        <v>2</v>
      </c>
      <c r="D156" s="16">
        <v>20</v>
      </c>
      <c r="E156" s="64">
        <f t="shared" ref="E156:E159" si="21">(D156/D$154)*100</f>
        <v>28.985507246376812</v>
      </c>
    </row>
    <row r="157" spans="1:5" x14ac:dyDescent="0.25">
      <c r="A157" s="3"/>
      <c r="B157" s="4"/>
      <c r="C157" s="5">
        <v>3</v>
      </c>
      <c r="D157" s="16">
        <v>12</v>
      </c>
      <c r="E157" s="64">
        <f t="shared" si="21"/>
        <v>17.391304347826086</v>
      </c>
    </row>
    <row r="158" spans="1:5" x14ac:dyDescent="0.25">
      <c r="A158" s="3"/>
      <c r="B158" s="4"/>
      <c r="C158" s="5">
        <v>4</v>
      </c>
      <c r="D158" s="16">
        <v>4</v>
      </c>
      <c r="E158" s="64">
        <f t="shared" si="21"/>
        <v>5.7971014492753623</v>
      </c>
    </row>
    <row r="159" spans="1:5" ht="15.75" thickBot="1" x14ac:dyDescent="0.3">
      <c r="A159" s="3"/>
      <c r="B159" s="32"/>
      <c r="C159" s="38">
        <v>5</v>
      </c>
      <c r="D159" s="10">
        <v>5</v>
      </c>
      <c r="E159" s="68">
        <f t="shared" si="21"/>
        <v>7.2463768115942031</v>
      </c>
    </row>
    <row r="160" spans="1:5" ht="15.75" thickTop="1" x14ac:dyDescent="0.25">
      <c r="A160" s="3"/>
      <c r="B160" s="75" t="s">
        <v>88</v>
      </c>
      <c r="C160" s="76"/>
      <c r="D160" s="66">
        <v>65</v>
      </c>
      <c r="E160" s="54" t="s">
        <v>0</v>
      </c>
    </row>
    <row r="161" spans="1:5" x14ac:dyDescent="0.25">
      <c r="A161" s="3"/>
      <c r="B161" s="4"/>
      <c r="C161" s="5">
        <v>1</v>
      </c>
      <c r="D161" s="16">
        <v>18</v>
      </c>
      <c r="E161" s="64">
        <f>(D161/D$160)*100</f>
        <v>27.692307692307693</v>
      </c>
    </row>
    <row r="162" spans="1:5" x14ac:dyDescent="0.25">
      <c r="A162" s="3"/>
      <c r="B162" s="4"/>
      <c r="C162" s="5">
        <v>2</v>
      </c>
      <c r="D162" s="16">
        <v>10</v>
      </c>
      <c r="E162" s="64">
        <f t="shared" ref="E162:E165" si="22">(D162/D$160)*100</f>
        <v>15.384615384615385</v>
      </c>
    </row>
    <row r="163" spans="1:5" x14ac:dyDescent="0.25">
      <c r="A163" s="3"/>
      <c r="B163" s="4"/>
      <c r="C163" s="5">
        <v>3</v>
      </c>
      <c r="D163" s="15">
        <v>19</v>
      </c>
      <c r="E163" s="63">
        <f t="shared" si="22"/>
        <v>29.230769230769234</v>
      </c>
    </row>
    <row r="164" spans="1:5" x14ac:dyDescent="0.25">
      <c r="A164" s="3"/>
      <c r="B164" s="4"/>
      <c r="C164" s="5">
        <v>4</v>
      </c>
      <c r="D164" s="16">
        <v>13</v>
      </c>
      <c r="E164" s="64">
        <f t="shared" si="22"/>
        <v>20</v>
      </c>
    </row>
    <row r="165" spans="1:5" ht="15.75" thickBot="1" x14ac:dyDescent="0.3">
      <c r="A165" s="3"/>
      <c r="B165" s="32"/>
      <c r="C165" s="38">
        <v>5</v>
      </c>
      <c r="D165" s="10">
        <v>5</v>
      </c>
      <c r="E165" s="68">
        <f t="shared" si="22"/>
        <v>7.6923076923076925</v>
      </c>
    </row>
    <row r="166" spans="1:5" ht="15.75" thickTop="1" x14ac:dyDescent="0.25">
      <c r="A166" s="3"/>
      <c r="B166" s="75" t="s">
        <v>89</v>
      </c>
      <c r="C166" s="76"/>
      <c r="D166" s="66">
        <v>68</v>
      </c>
      <c r="E166" s="54" t="s">
        <v>0</v>
      </c>
    </row>
    <row r="167" spans="1:5" x14ac:dyDescent="0.25">
      <c r="A167" s="3"/>
      <c r="B167" s="4"/>
      <c r="C167" s="5">
        <v>1</v>
      </c>
      <c r="D167" s="16">
        <v>11</v>
      </c>
      <c r="E167" s="64">
        <f>(D167/D$166)*100</f>
        <v>16.176470588235293</v>
      </c>
    </row>
    <row r="168" spans="1:5" x14ac:dyDescent="0.25">
      <c r="A168" s="3"/>
      <c r="B168" s="4"/>
      <c r="C168" s="5">
        <v>2</v>
      </c>
      <c r="D168" s="15">
        <v>22</v>
      </c>
      <c r="E168" s="63">
        <f t="shared" ref="E168:E171" si="23">(D168/D$166)*100</f>
        <v>32.352941176470587</v>
      </c>
    </row>
    <row r="169" spans="1:5" x14ac:dyDescent="0.25">
      <c r="A169" s="3"/>
      <c r="B169" s="4"/>
      <c r="C169" s="5">
        <v>3</v>
      </c>
      <c r="D169" s="16">
        <v>18</v>
      </c>
      <c r="E169" s="64">
        <f t="shared" si="23"/>
        <v>26.47058823529412</v>
      </c>
    </row>
    <row r="170" spans="1:5" x14ac:dyDescent="0.25">
      <c r="A170" s="3"/>
      <c r="B170" s="4"/>
      <c r="C170" s="5">
        <v>4</v>
      </c>
      <c r="D170" s="16">
        <v>12</v>
      </c>
      <c r="E170" s="64">
        <f t="shared" si="23"/>
        <v>17.647058823529413</v>
      </c>
    </row>
    <row r="171" spans="1:5" ht="15.75" thickBot="1" x14ac:dyDescent="0.3">
      <c r="A171" s="3"/>
      <c r="B171" s="32"/>
      <c r="C171" s="38">
        <v>5</v>
      </c>
      <c r="D171" s="10">
        <v>5</v>
      </c>
      <c r="E171" s="68">
        <f t="shared" si="23"/>
        <v>7.3529411764705888</v>
      </c>
    </row>
    <row r="172" spans="1:5" ht="15.75" thickTop="1" x14ac:dyDescent="0.25">
      <c r="A172" s="3"/>
      <c r="B172" s="75" t="s">
        <v>90</v>
      </c>
      <c r="C172" s="76"/>
      <c r="D172" s="66">
        <v>71</v>
      </c>
      <c r="E172" s="54" t="s">
        <v>0</v>
      </c>
    </row>
    <row r="173" spans="1:5" x14ac:dyDescent="0.25">
      <c r="A173" s="3"/>
      <c r="B173" s="4"/>
      <c r="C173" s="5">
        <v>1</v>
      </c>
      <c r="D173" s="16">
        <v>21</v>
      </c>
      <c r="E173" s="64">
        <f>(D173/D$172)*100</f>
        <v>29.577464788732392</v>
      </c>
    </row>
    <row r="174" spans="1:5" x14ac:dyDescent="0.25">
      <c r="A174" s="3"/>
      <c r="B174" s="4"/>
      <c r="C174" s="5">
        <v>2</v>
      </c>
      <c r="D174" s="15">
        <v>26</v>
      </c>
      <c r="E174" s="63">
        <f t="shared" ref="E174:E177" si="24">(D174/D$172)*100</f>
        <v>36.619718309859159</v>
      </c>
    </row>
    <row r="175" spans="1:5" x14ac:dyDescent="0.25">
      <c r="A175" s="3"/>
      <c r="B175" s="4"/>
      <c r="C175" s="5">
        <v>3</v>
      </c>
      <c r="D175" s="16">
        <v>18</v>
      </c>
      <c r="E175" s="64">
        <f t="shared" si="24"/>
        <v>25.352112676056336</v>
      </c>
    </row>
    <row r="176" spans="1:5" x14ac:dyDescent="0.25">
      <c r="A176" s="3"/>
      <c r="B176" s="4"/>
      <c r="C176" s="5">
        <v>4</v>
      </c>
      <c r="D176" s="16">
        <v>5</v>
      </c>
      <c r="E176" s="64">
        <f t="shared" si="24"/>
        <v>7.042253521126761</v>
      </c>
    </row>
    <row r="177" spans="1:8" ht="15.75" thickBot="1" x14ac:dyDescent="0.3">
      <c r="A177" s="3"/>
      <c r="B177" s="32"/>
      <c r="C177" s="38">
        <v>5</v>
      </c>
      <c r="D177" s="10">
        <v>1</v>
      </c>
      <c r="E177" s="68">
        <f t="shared" si="24"/>
        <v>1.4084507042253522</v>
      </c>
    </row>
    <row r="178" spans="1:8" ht="15.75" thickTop="1" x14ac:dyDescent="0.25">
      <c r="A178" s="3"/>
      <c r="B178" s="75" t="s">
        <v>91</v>
      </c>
      <c r="C178" s="76"/>
      <c r="D178" s="66">
        <v>70</v>
      </c>
      <c r="E178" s="54" t="s">
        <v>0</v>
      </c>
    </row>
    <row r="179" spans="1:8" x14ac:dyDescent="0.25">
      <c r="A179" s="3"/>
      <c r="B179" s="4"/>
      <c r="C179" s="5">
        <v>1</v>
      </c>
      <c r="D179" s="16">
        <v>21</v>
      </c>
      <c r="E179" s="64">
        <f>(D179/D$178)*100</f>
        <v>30</v>
      </c>
    </row>
    <row r="180" spans="1:8" x14ac:dyDescent="0.25">
      <c r="A180" s="3"/>
      <c r="B180" s="4"/>
      <c r="C180" s="5">
        <v>2</v>
      </c>
      <c r="D180" s="15">
        <v>23</v>
      </c>
      <c r="E180" s="63">
        <f t="shared" ref="E180:E183" si="25">(D180/D$178)*100</f>
        <v>32.857142857142854</v>
      </c>
    </row>
    <row r="181" spans="1:8" x14ac:dyDescent="0.25">
      <c r="A181" s="3"/>
      <c r="B181" s="4"/>
      <c r="C181" s="5">
        <v>3</v>
      </c>
      <c r="D181" s="16">
        <v>14</v>
      </c>
      <c r="E181" s="64">
        <f t="shared" si="25"/>
        <v>20</v>
      </c>
    </row>
    <row r="182" spans="1:8" x14ac:dyDescent="0.25">
      <c r="A182" s="3"/>
      <c r="B182" s="4"/>
      <c r="C182" s="5">
        <v>4</v>
      </c>
      <c r="D182" s="16">
        <v>6</v>
      </c>
      <c r="E182" s="64">
        <f t="shared" si="25"/>
        <v>8.5714285714285712</v>
      </c>
    </row>
    <row r="183" spans="1:8" ht="15.75" thickBot="1" x14ac:dyDescent="0.3">
      <c r="A183" s="3"/>
      <c r="B183" s="32"/>
      <c r="C183" s="38">
        <v>5</v>
      </c>
      <c r="D183" s="10">
        <v>1</v>
      </c>
      <c r="E183" s="68">
        <f t="shared" si="25"/>
        <v>1.4285714285714286</v>
      </c>
    </row>
    <row r="184" spans="1:8" ht="15.75" thickTop="1" x14ac:dyDescent="0.25">
      <c r="A184" s="3"/>
      <c r="B184" s="75" t="s">
        <v>92</v>
      </c>
      <c r="C184" s="77"/>
      <c r="D184" s="66">
        <v>72</v>
      </c>
      <c r="E184" s="54" t="s">
        <v>0</v>
      </c>
    </row>
    <row r="185" spans="1:8" x14ac:dyDescent="0.25">
      <c r="A185" s="3"/>
      <c r="B185" s="4"/>
      <c r="C185" s="5">
        <v>1</v>
      </c>
      <c r="D185" s="16">
        <v>12</v>
      </c>
      <c r="E185" s="64">
        <f>(D185/D$184)*100</f>
        <v>16.666666666666664</v>
      </c>
    </row>
    <row r="186" spans="1:8" x14ac:dyDescent="0.25">
      <c r="A186" s="3"/>
      <c r="B186" s="4"/>
      <c r="C186" s="5">
        <v>2</v>
      </c>
      <c r="D186" s="16">
        <v>19</v>
      </c>
      <c r="E186" s="64">
        <f t="shared" ref="E186:E189" si="26">(D186/D$184)*100</f>
        <v>26.388888888888889</v>
      </c>
    </row>
    <row r="187" spans="1:8" x14ac:dyDescent="0.25">
      <c r="A187" s="3"/>
      <c r="B187" s="4"/>
      <c r="C187" s="5">
        <v>3</v>
      </c>
      <c r="D187" s="15">
        <v>22</v>
      </c>
      <c r="E187" s="63">
        <f t="shared" si="26"/>
        <v>30.555555555555557</v>
      </c>
    </row>
    <row r="188" spans="1:8" x14ac:dyDescent="0.25">
      <c r="A188" s="3"/>
      <c r="B188" s="4"/>
      <c r="C188" s="5">
        <v>4</v>
      </c>
      <c r="D188" s="16">
        <v>14</v>
      </c>
      <c r="E188" s="64">
        <f t="shared" si="26"/>
        <v>19.444444444444446</v>
      </c>
      <c r="H188" s="65"/>
    </row>
    <row r="189" spans="1:8" ht="15.75" thickBot="1" x14ac:dyDescent="0.3">
      <c r="A189" s="3"/>
      <c r="B189" s="32"/>
      <c r="C189" s="38">
        <v>5</v>
      </c>
      <c r="D189" s="10">
        <v>5</v>
      </c>
      <c r="E189" s="68">
        <f t="shared" si="26"/>
        <v>6.9444444444444446</v>
      </c>
    </row>
    <row r="190" spans="1:8" ht="15.75" thickTop="1" x14ac:dyDescent="0.25">
      <c r="A190" s="3"/>
      <c r="B190" s="75" t="s">
        <v>93</v>
      </c>
      <c r="C190" s="76"/>
      <c r="D190" s="66">
        <v>76</v>
      </c>
      <c r="E190" s="54" t="s">
        <v>0</v>
      </c>
    </row>
    <row r="191" spans="1:8" x14ac:dyDescent="0.25">
      <c r="A191" s="3"/>
      <c r="B191" s="4"/>
      <c r="C191" s="5">
        <v>1</v>
      </c>
      <c r="D191" s="15">
        <v>40</v>
      </c>
      <c r="E191" s="63">
        <f>(D191/D$190)*100</f>
        <v>52.631578947368418</v>
      </c>
    </row>
    <row r="192" spans="1:8" x14ac:dyDescent="0.25">
      <c r="A192" s="3"/>
      <c r="B192" s="4"/>
      <c r="C192" s="5">
        <v>2</v>
      </c>
      <c r="D192" s="16">
        <v>16</v>
      </c>
      <c r="E192" s="64">
        <f t="shared" ref="E192:E195" si="27">(D192/D$190)*100</f>
        <v>21.052631578947366</v>
      </c>
    </row>
    <row r="193" spans="1:5" x14ac:dyDescent="0.25">
      <c r="A193" s="3"/>
      <c r="B193" s="4"/>
      <c r="C193" s="5">
        <v>3</v>
      </c>
      <c r="D193" s="16">
        <v>11</v>
      </c>
      <c r="E193" s="64">
        <f t="shared" si="27"/>
        <v>14.473684210526317</v>
      </c>
    </row>
    <row r="194" spans="1:5" x14ac:dyDescent="0.25">
      <c r="A194" s="3"/>
      <c r="B194" s="4"/>
      <c r="C194" s="5">
        <v>4</v>
      </c>
      <c r="D194" s="16">
        <v>4</v>
      </c>
      <c r="E194" s="64">
        <f t="shared" si="27"/>
        <v>5.2631578947368416</v>
      </c>
    </row>
    <row r="195" spans="1:5" ht="15.75" thickBot="1" x14ac:dyDescent="0.3">
      <c r="A195" s="3"/>
      <c r="B195" s="32"/>
      <c r="C195" s="38">
        <v>5</v>
      </c>
      <c r="D195" s="10">
        <v>5</v>
      </c>
      <c r="E195" s="68">
        <f t="shared" si="27"/>
        <v>6.5789473684210522</v>
      </c>
    </row>
    <row r="196" spans="1:5" ht="15.75" thickTop="1" x14ac:dyDescent="0.25">
      <c r="A196" s="3"/>
      <c r="B196" s="75" t="s">
        <v>94</v>
      </c>
      <c r="C196" s="69" t="s">
        <v>138</v>
      </c>
      <c r="D196" s="46"/>
      <c r="E196" s="54"/>
    </row>
    <row r="197" spans="1:5" ht="15.75" thickBot="1" x14ac:dyDescent="0.3">
      <c r="A197" s="30"/>
      <c r="B197" s="32"/>
      <c r="C197" s="37"/>
      <c r="D197" s="10"/>
      <c r="E197" s="57"/>
    </row>
    <row r="198" spans="1:5" ht="16.5" thickTop="1" x14ac:dyDescent="0.25">
      <c r="A198" s="39" t="s">
        <v>104</v>
      </c>
      <c r="B198" s="40"/>
      <c r="C198" s="41"/>
      <c r="D198" s="66">
        <v>315</v>
      </c>
      <c r="E198" s="54"/>
    </row>
    <row r="199" spans="1:5" x14ac:dyDescent="0.25">
      <c r="A199" s="3"/>
      <c r="B199" s="11" t="s">
        <v>95</v>
      </c>
      <c r="C199" s="4"/>
      <c r="D199" s="15">
        <v>82</v>
      </c>
      <c r="E199" s="63">
        <f>(D199/D$198)*100</f>
        <v>26.031746031746035</v>
      </c>
    </row>
    <row r="200" spans="1:5" x14ac:dyDescent="0.25">
      <c r="A200" s="3"/>
      <c r="B200" s="11" t="s">
        <v>96</v>
      </c>
      <c r="C200" s="4"/>
      <c r="D200" s="16">
        <v>12</v>
      </c>
      <c r="E200" s="64">
        <f t="shared" ref="E200:E207" si="28">(D200/D$198)*100</f>
        <v>3.8095238095238098</v>
      </c>
    </row>
    <row r="201" spans="1:5" x14ac:dyDescent="0.25">
      <c r="A201" s="3"/>
      <c r="B201" s="11" t="s">
        <v>97</v>
      </c>
      <c r="C201" s="4"/>
      <c r="D201" s="16">
        <v>7</v>
      </c>
      <c r="E201" s="64">
        <f t="shared" si="28"/>
        <v>2.2222222222222223</v>
      </c>
    </row>
    <row r="202" spans="1:5" x14ac:dyDescent="0.25">
      <c r="A202" s="3"/>
      <c r="B202" s="11" t="s">
        <v>98</v>
      </c>
      <c r="C202" s="4"/>
      <c r="D202" s="16">
        <v>2</v>
      </c>
      <c r="E202" s="64">
        <f t="shared" si="28"/>
        <v>0.63492063492063489</v>
      </c>
    </row>
    <row r="203" spans="1:5" x14ac:dyDescent="0.25">
      <c r="A203" s="3"/>
      <c r="B203" s="11" t="s">
        <v>99</v>
      </c>
      <c r="C203" s="4"/>
      <c r="D203" s="15">
        <v>52</v>
      </c>
      <c r="E203" s="63">
        <f t="shared" si="28"/>
        <v>16.507936507936506</v>
      </c>
    </row>
    <row r="204" spans="1:5" x14ac:dyDescent="0.25">
      <c r="A204" s="3"/>
      <c r="B204" s="11" t="s">
        <v>100</v>
      </c>
      <c r="C204" s="4"/>
      <c r="D204" s="16">
        <v>25</v>
      </c>
      <c r="E204" s="64">
        <f t="shared" si="28"/>
        <v>7.9365079365079358</v>
      </c>
    </row>
    <row r="205" spans="1:5" x14ac:dyDescent="0.25">
      <c r="A205" s="3"/>
      <c r="B205" s="11" t="s">
        <v>101</v>
      </c>
      <c r="C205" s="22"/>
      <c r="D205" s="16">
        <v>28</v>
      </c>
      <c r="E205" s="64">
        <f t="shared" si="28"/>
        <v>8.8888888888888893</v>
      </c>
    </row>
    <row r="206" spans="1:5" x14ac:dyDescent="0.25">
      <c r="A206" s="3"/>
      <c r="B206" s="11" t="s">
        <v>102</v>
      </c>
      <c r="C206" s="11"/>
      <c r="D206" s="16">
        <v>49</v>
      </c>
      <c r="E206" s="64">
        <f t="shared" si="28"/>
        <v>15.555555555555555</v>
      </c>
    </row>
    <row r="207" spans="1:5" ht="30.75" thickBot="1" x14ac:dyDescent="0.3">
      <c r="A207" s="30"/>
      <c r="B207" s="104" t="s">
        <v>103</v>
      </c>
      <c r="C207" s="33"/>
      <c r="D207" s="36">
        <v>58</v>
      </c>
      <c r="E207" s="63">
        <f t="shared" si="28"/>
        <v>18.412698412698415</v>
      </c>
    </row>
    <row r="208" spans="1:5" ht="16.5" thickTop="1" x14ac:dyDescent="0.25">
      <c r="A208" s="43" t="s">
        <v>105</v>
      </c>
      <c r="B208" s="44"/>
      <c r="C208" s="45"/>
      <c r="D208" s="66">
        <v>359</v>
      </c>
      <c r="E208" s="54"/>
    </row>
    <row r="209" spans="1:5" x14ac:dyDescent="0.25">
      <c r="A209" s="3"/>
      <c r="B209" s="11" t="s">
        <v>106</v>
      </c>
      <c r="C209" s="4"/>
      <c r="D209" s="15">
        <v>66</v>
      </c>
      <c r="E209" s="63">
        <f>(D209/D$208)*100</f>
        <v>18.384401114206128</v>
      </c>
    </row>
    <row r="210" spans="1:5" x14ac:dyDescent="0.25">
      <c r="A210" s="3"/>
      <c r="B210" s="11" t="s">
        <v>107</v>
      </c>
      <c r="C210" s="4"/>
      <c r="D210" s="16">
        <v>52</v>
      </c>
      <c r="E210" s="64">
        <f t="shared" ref="E210:E218" si="29">(D210/D$208)*100</f>
        <v>14.484679665738161</v>
      </c>
    </row>
    <row r="211" spans="1:5" x14ac:dyDescent="0.25">
      <c r="A211" s="3"/>
      <c r="B211" s="11" t="s">
        <v>108</v>
      </c>
      <c r="C211" s="4"/>
      <c r="D211" s="16">
        <v>40</v>
      </c>
      <c r="E211" s="64">
        <f t="shared" si="29"/>
        <v>11.142061281337048</v>
      </c>
    </row>
    <row r="212" spans="1:5" x14ac:dyDescent="0.25">
      <c r="A212" s="3"/>
      <c r="B212" s="11" t="s">
        <v>109</v>
      </c>
      <c r="C212" s="4"/>
      <c r="D212" s="16">
        <v>14</v>
      </c>
      <c r="E212" s="64">
        <f t="shared" si="29"/>
        <v>3.8997214484679668</v>
      </c>
    </row>
    <row r="213" spans="1:5" x14ac:dyDescent="0.25">
      <c r="A213" s="3"/>
      <c r="B213" s="11" t="s">
        <v>110</v>
      </c>
      <c r="C213" s="11"/>
      <c r="D213" s="16">
        <v>35</v>
      </c>
      <c r="E213" s="64">
        <f t="shared" si="29"/>
        <v>9.7493036211699167</v>
      </c>
    </row>
    <row r="214" spans="1:5" x14ac:dyDescent="0.25">
      <c r="A214" s="3"/>
      <c r="B214" s="11" t="s">
        <v>111</v>
      </c>
      <c r="C214" s="22"/>
      <c r="D214" s="16">
        <v>9</v>
      </c>
      <c r="E214" s="64">
        <f t="shared" si="29"/>
        <v>2.5069637883008355</v>
      </c>
    </row>
    <row r="215" spans="1:5" x14ac:dyDescent="0.25">
      <c r="A215" s="3"/>
      <c r="B215" s="11" t="s">
        <v>112</v>
      </c>
      <c r="C215" s="4"/>
      <c r="D215" s="16">
        <v>59</v>
      </c>
      <c r="E215" s="64">
        <f t="shared" si="29"/>
        <v>16.434540389972145</v>
      </c>
    </row>
    <row r="216" spans="1:5" x14ac:dyDescent="0.25">
      <c r="A216" s="3"/>
      <c r="B216" s="11" t="s">
        <v>113</v>
      </c>
      <c r="C216" s="22"/>
      <c r="D216" s="16">
        <v>58</v>
      </c>
      <c r="E216" s="64">
        <f t="shared" si="29"/>
        <v>16.15598885793872</v>
      </c>
    </row>
    <row r="217" spans="1:5" x14ac:dyDescent="0.25">
      <c r="A217" s="3"/>
      <c r="B217" s="11" t="s">
        <v>114</v>
      </c>
      <c r="C217" s="4"/>
      <c r="D217" s="16">
        <v>19</v>
      </c>
      <c r="E217" s="64">
        <f t="shared" si="29"/>
        <v>5.2924791086350975</v>
      </c>
    </row>
    <row r="218" spans="1:5" x14ac:dyDescent="0.25">
      <c r="A218" s="3"/>
      <c r="B218" s="11" t="s">
        <v>115</v>
      </c>
      <c r="C218" s="4"/>
      <c r="D218" s="16">
        <v>7</v>
      </c>
      <c r="E218" s="64">
        <f t="shared" si="29"/>
        <v>1.9498607242339834</v>
      </c>
    </row>
    <row r="219" spans="1:5" ht="15.75" thickBot="1" x14ac:dyDescent="0.3">
      <c r="A219" s="30"/>
      <c r="B219" s="33" t="s">
        <v>116</v>
      </c>
      <c r="C219" s="32"/>
      <c r="D219" s="36" t="s">
        <v>15</v>
      </c>
      <c r="E219" s="72" t="s">
        <v>15</v>
      </c>
    </row>
    <row r="220" spans="1:5" ht="16.5" thickTop="1" x14ac:dyDescent="0.25">
      <c r="A220" s="43" t="s">
        <v>117</v>
      </c>
      <c r="B220" s="44"/>
      <c r="C220" s="45"/>
      <c r="D220" s="66">
        <v>106</v>
      </c>
      <c r="E220" s="54" t="s">
        <v>0</v>
      </c>
    </row>
    <row r="221" spans="1:5" x14ac:dyDescent="0.25">
      <c r="A221" s="3"/>
      <c r="B221" s="11" t="s">
        <v>35</v>
      </c>
      <c r="C221" s="4"/>
      <c r="D221" s="16">
        <v>20</v>
      </c>
      <c r="E221" s="64">
        <f>(D221/D$220)*100</f>
        <v>18.867924528301888</v>
      </c>
    </row>
    <row r="222" spans="1:5" x14ac:dyDescent="0.25">
      <c r="A222" s="3"/>
      <c r="B222" s="11" t="s">
        <v>36</v>
      </c>
      <c r="C222" s="4"/>
      <c r="D222" s="36">
        <v>86</v>
      </c>
      <c r="E222" s="63">
        <f>(D222/D$220)*100</f>
        <v>81.132075471698116</v>
      </c>
    </row>
    <row r="223" spans="1:5" x14ac:dyDescent="0.25">
      <c r="A223" s="3"/>
      <c r="B223" s="11" t="s">
        <v>116</v>
      </c>
      <c r="C223" s="12" t="s">
        <v>11</v>
      </c>
      <c r="D223" s="48"/>
      <c r="E223" s="55"/>
    </row>
    <row r="224" spans="1:5" x14ac:dyDescent="0.25">
      <c r="A224" s="3"/>
      <c r="B224" s="4"/>
      <c r="C224" s="12" t="s">
        <v>12</v>
      </c>
      <c r="D224" s="48"/>
      <c r="E224" s="55"/>
    </row>
    <row r="225" spans="1:5" x14ac:dyDescent="0.25">
      <c r="A225" s="3"/>
      <c r="B225" s="4"/>
      <c r="C225" s="12" t="s">
        <v>13</v>
      </c>
      <c r="D225" s="48"/>
      <c r="E225" s="55"/>
    </row>
    <row r="226" spans="1:5" ht="15.75" thickBot="1" x14ac:dyDescent="0.3">
      <c r="A226" s="30"/>
      <c r="B226" s="32"/>
      <c r="C226" s="37" t="s">
        <v>14</v>
      </c>
      <c r="D226" s="78"/>
      <c r="E226" s="56"/>
    </row>
    <row r="227" spans="1:5" ht="16.5" thickTop="1" x14ac:dyDescent="0.25">
      <c r="A227" s="43" t="s">
        <v>118</v>
      </c>
      <c r="B227" s="99"/>
      <c r="C227" s="99"/>
      <c r="D227" s="100"/>
      <c r="E227" s="54"/>
    </row>
    <row r="228" spans="1:5" x14ac:dyDescent="0.25">
      <c r="A228" s="3"/>
      <c r="B228" s="95" t="s">
        <v>119</v>
      </c>
      <c r="C228" s="96"/>
      <c r="D228" s="97">
        <v>85</v>
      </c>
      <c r="E228" s="98" t="s">
        <v>0</v>
      </c>
    </row>
    <row r="229" spans="1:5" x14ac:dyDescent="0.25">
      <c r="A229" s="3"/>
      <c r="B229" s="4"/>
      <c r="C229" s="5">
        <v>1</v>
      </c>
      <c r="D229" s="15">
        <v>41</v>
      </c>
      <c r="E229" s="63">
        <f>(D229/D$228)*100</f>
        <v>48.235294117647058</v>
      </c>
    </row>
    <row r="230" spans="1:5" x14ac:dyDescent="0.25">
      <c r="A230" s="3"/>
      <c r="B230" s="4"/>
      <c r="C230" s="5">
        <v>2</v>
      </c>
      <c r="D230" s="16">
        <v>21</v>
      </c>
      <c r="E230" s="64">
        <f t="shared" ref="E230:E233" si="30">(D230/D$228)*100</f>
        <v>24.705882352941178</v>
      </c>
    </row>
    <row r="231" spans="1:5" x14ac:dyDescent="0.25">
      <c r="A231" s="3"/>
      <c r="B231" s="4"/>
      <c r="C231" s="5">
        <v>3</v>
      </c>
      <c r="D231" s="16">
        <v>16</v>
      </c>
      <c r="E231" s="64">
        <f t="shared" si="30"/>
        <v>18.823529411764707</v>
      </c>
    </row>
    <row r="232" spans="1:5" x14ac:dyDescent="0.25">
      <c r="A232" s="3"/>
      <c r="B232" s="4"/>
      <c r="C232" s="5">
        <v>4</v>
      </c>
      <c r="D232" s="16">
        <v>1</v>
      </c>
      <c r="E232" s="64">
        <f t="shared" si="30"/>
        <v>1.1764705882352942</v>
      </c>
    </row>
    <row r="233" spans="1:5" ht="15.75" thickBot="1" x14ac:dyDescent="0.3">
      <c r="A233" s="3"/>
      <c r="B233" s="32"/>
      <c r="C233" s="38">
        <v>5</v>
      </c>
      <c r="D233" s="10">
        <v>6</v>
      </c>
      <c r="E233" s="68">
        <f t="shared" si="30"/>
        <v>7.0588235294117645</v>
      </c>
    </row>
    <row r="234" spans="1:5" ht="15.75" thickTop="1" x14ac:dyDescent="0.25">
      <c r="A234" s="3"/>
      <c r="B234" s="75" t="s">
        <v>120</v>
      </c>
      <c r="C234" s="75"/>
      <c r="D234" s="66">
        <v>75</v>
      </c>
      <c r="E234" s="54" t="s">
        <v>0</v>
      </c>
    </row>
    <row r="235" spans="1:5" x14ac:dyDescent="0.25">
      <c r="A235" s="3"/>
      <c r="B235" s="4"/>
      <c r="C235" s="5">
        <v>1</v>
      </c>
      <c r="D235" s="16">
        <v>19</v>
      </c>
      <c r="E235" s="64">
        <f>(D235/D$234)*100</f>
        <v>25.333333333333336</v>
      </c>
    </row>
    <row r="236" spans="1:5" x14ac:dyDescent="0.25">
      <c r="A236" s="3"/>
      <c r="B236" s="4"/>
      <c r="C236" s="5">
        <v>2</v>
      </c>
      <c r="D236" s="15">
        <v>21</v>
      </c>
      <c r="E236" s="63">
        <f t="shared" ref="E236:E239" si="31">(D236/D$234)*100</f>
        <v>28.000000000000004</v>
      </c>
    </row>
    <row r="237" spans="1:5" x14ac:dyDescent="0.25">
      <c r="A237" s="3"/>
      <c r="B237" s="4"/>
      <c r="C237" s="5">
        <v>3</v>
      </c>
      <c r="D237" s="16">
        <v>13</v>
      </c>
      <c r="E237" s="64">
        <f t="shared" si="31"/>
        <v>17.333333333333336</v>
      </c>
    </row>
    <row r="238" spans="1:5" x14ac:dyDescent="0.25">
      <c r="A238" s="3"/>
      <c r="B238" s="4"/>
      <c r="C238" s="5">
        <v>4</v>
      </c>
      <c r="D238" s="16">
        <v>9</v>
      </c>
      <c r="E238" s="64">
        <f t="shared" si="31"/>
        <v>12</v>
      </c>
    </row>
    <row r="239" spans="1:5" ht="15.75" thickBot="1" x14ac:dyDescent="0.3">
      <c r="A239" s="3"/>
      <c r="B239" s="32"/>
      <c r="C239" s="38">
        <v>5</v>
      </c>
      <c r="D239" s="10">
        <v>13</v>
      </c>
      <c r="E239" s="68">
        <f t="shared" si="31"/>
        <v>17.333333333333336</v>
      </c>
    </row>
    <row r="240" spans="1:5" ht="15.75" thickTop="1" x14ac:dyDescent="0.25">
      <c r="A240" s="3"/>
      <c r="B240" s="75" t="s">
        <v>121</v>
      </c>
      <c r="C240" s="75"/>
      <c r="D240" s="66">
        <v>86</v>
      </c>
      <c r="E240" s="54" t="s">
        <v>0</v>
      </c>
    </row>
    <row r="241" spans="1:5" x14ac:dyDescent="0.25">
      <c r="A241" s="3"/>
      <c r="B241" s="4"/>
      <c r="C241" s="5">
        <v>1</v>
      </c>
      <c r="D241" s="15">
        <v>39</v>
      </c>
      <c r="E241" s="63">
        <f>(D241/D$240)*100</f>
        <v>45.348837209302324</v>
      </c>
    </row>
    <row r="242" spans="1:5" x14ac:dyDescent="0.25">
      <c r="A242" s="3"/>
      <c r="B242" s="4"/>
      <c r="C242" s="5">
        <v>2</v>
      </c>
      <c r="D242" s="16">
        <v>21</v>
      </c>
      <c r="E242" s="64">
        <f t="shared" ref="E242:E245" si="32">(D242/D$240)*100</f>
        <v>24.418604651162788</v>
      </c>
    </row>
    <row r="243" spans="1:5" x14ac:dyDescent="0.25">
      <c r="A243" s="3"/>
      <c r="B243" s="4"/>
      <c r="C243" s="5">
        <v>3</v>
      </c>
      <c r="D243" s="16">
        <v>17</v>
      </c>
      <c r="E243" s="64">
        <f t="shared" si="32"/>
        <v>19.767441860465116</v>
      </c>
    </row>
    <row r="244" spans="1:5" x14ac:dyDescent="0.25">
      <c r="A244" s="3"/>
      <c r="B244" s="4"/>
      <c r="C244" s="5">
        <v>4</v>
      </c>
      <c r="D244" s="16">
        <v>5</v>
      </c>
      <c r="E244" s="64">
        <f t="shared" si="32"/>
        <v>5.8139534883720927</v>
      </c>
    </row>
    <row r="245" spans="1:5" ht="15.75" thickBot="1" x14ac:dyDescent="0.3">
      <c r="A245" s="3"/>
      <c r="B245" s="32"/>
      <c r="C245" s="38">
        <v>5</v>
      </c>
      <c r="D245" s="10">
        <v>4</v>
      </c>
      <c r="E245" s="68">
        <f t="shared" si="32"/>
        <v>4.6511627906976747</v>
      </c>
    </row>
    <row r="246" spans="1:5" ht="15.75" thickTop="1" x14ac:dyDescent="0.25">
      <c r="A246" s="3"/>
      <c r="B246" s="75" t="s">
        <v>122</v>
      </c>
      <c r="C246" s="75"/>
      <c r="D246" s="66">
        <v>70</v>
      </c>
      <c r="E246" s="54" t="s">
        <v>0</v>
      </c>
    </row>
    <row r="247" spans="1:5" x14ac:dyDescent="0.25">
      <c r="A247" s="3"/>
      <c r="B247" s="4"/>
      <c r="C247" s="5">
        <v>1</v>
      </c>
      <c r="D247" s="16">
        <v>13</v>
      </c>
      <c r="E247" s="64">
        <f>(D247/D$246)*100</f>
        <v>18.571428571428573</v>
      </c>
    </row>
    <row r="248" spans="1:5" x14ac:dyDescent="0.25">
      <c r="A248" s="3"/>
      <c r="B248" s="4"/>
      <c r="C248" s="5">
        <v>2</v>
      </c>
      <c r="D248" s="15">
        <v>27</v>
      </c>
      <c r="E248" s="63">
        <f t="shared" ref="E248:E251" si="33">(D248/D$246)*100</f>
        <v>38.571428571428577</v>
      </c>
    </row>
    <row r="249" spans="1:5" x14ac:dyDescent="0.25">
      <c r="A249" s="3"/>
      <c r="B249" s="4"/>
      <c r="C249" s="5">
        <v>3</v>
      </c>
      <c r="D249" s="16">
        <v>18</v>
      </c>
      <c r="E249" s="64">
        <f t="shared" si="33"/>
        <v>25.714285714285712</v>
      </c>
    </row>
    <row r="250" spans="1:5" x14ac:dyDescent="0.25">
      <c r="A250" s="3"/>
      <c r="B250" s="4"/>
      <c r="C250" s="5">
        <v>4</v>
      </c>
      <c r="D250" s="16">
        <v>7</v>
      </c>
      <c r="E250" s="64">
        <f t="shared" si="33"/>
        <v>10</v>
      </c>
    </row>
    <row r="251" spans="1:5" ht="15.75" thickBot="1" x14ac:dyDescent="0.3">
      <c r="A251" s="3"/>
      <c r="B251" s="32"/>
      <c r="C251" s="38">
        <v>5</v>
      </c>
      <c r="D251" s="10">
        <v>5</v>
      </c>
      <c r="E251" s="68">
        <f t="shared" si="33"/>
        <v>7.1428571428571423</v>
      </c>
    </row>
    <row r="252" spans="1:5" ht="15.75" thickTop="1" x14ac:dyDescent="0.25">
      <c r="A252" s="3"/>
      <c r="B252" s="75" t="s">
        <v>123</v>
      </c>
      <c r="C252" s="75"/>
      <c r="D252" s="66">
        <v>80</v>
      </c>
      <c r="E252" s="54" t="s">
        <v>0</v>
      </c>
    </row>
    <row r="253" spans="1:5" x14ac:dyDescent="0.25">
      <c r="A253" s="3"/>
      <c r="B253" s="4"/>
      <c r="C253" s="5">
        <v>1</v>
      </c>
      <c r="D253" s="15">
        <v>29</v>
      </c>
      <c r="E253" s="63">
        <f>(D253/D$252)*100</f>
        <v>36.25</v>
      </c>
    </row>
    <row r="254" spans="1:5" x14ac:dyDescent="0.25">
      <c r="A254" s="3"/>
      <c r="B254" s="4"/>
      <c r="C254" s="5">
        <v>2</v>
      </c>
      <c r="D254" s="16">
        <v>18</v>
      </c>
      <c r="E254" s="64">
        <f t="shared" ref="E254:E257" si="34">(D254/D$252)*100</f>
        <v>22.5</v>
      </c>
    </row>
    <row r="255" spans="1:5" x14ac:dyDescent="0.25">
      <c r="A255" s="3"/>
      <c r="B255" s="4"/>
      <c r="C255" s="5">
        <v>3</v>
      </c>
      <c r="D255" s="16">
        <v>17</v>
      </c>
      <c r="E255" s="64">
        <f t="shared" si="34"/>
        <v>21.25</v>
      </c>
    </row>
    <row r="256" spans="1:5" x14ac:dyDescent="0.25">
      <c r="A256" s="3"/>
      <c r="B256" s="4"/>
      <c r="C256" s="5">
        <v>4</v>
      </c>
      <c r="D256" s="16">
        <v>13</v>
      </c>
      <c r="E256" s="64">
        <f t="shared" si="34"/>
        <v>16.25</v>
      </c>
    </row>
    <row r="257" spans="1:5" ht="15.75" thickBot="1" x14ac:dyDescent="0.3">
      <c r="A257" s="30"/>
      <c r="B257" s="32"/>
      <c r="C257" s="38">
        <v>5</v>
      </c>
      <c r="D257" s="10">
        <v>3</v>
      </c>
      <c r="E257" s="64">
        <f t="shared" si="34"/>
        <v>3.75</v>
      </c>
    </row>
    <row r="258" spans="1:5" ht="16.5" thickTop="1" x14ac:dyDescent="0.25">
      <c r="A258" s="43" t="s">
        <v>124</v>
      </c>
      <c r="B258" s="44"/>
      <c r="C258" s="45"/>
      <c r="D258" s="66">
        <v>106</v>
      </c>
      <c r="E258" s="54" t="s">
        <v>0</v>
      </c>
    </row>
    <row r="259" spans="1:5" x14ac:dyDescent="0.25">
      <c r="A259" s="3"/>
      <c r="B259" s="11" t="s">
        <v>125</v>
      </c>
      <c r="C259" s="4"/>
      <c r="D259" s="16">
        <v>11</v>
      </c>
      <c r="E259" s="64">
        <f>(D259/D$258)*100</f>
        <v>10.377358490566039</v>
      </c>
    </row>
    <row r="260" spans="1:5" x14ac:dyDescent="0.25">
      <c r="A260" s="3"/>
      <c r="B260" s="11" t="s">
        <v>126</v>
      </c>
      <c r="C260" s="4"/>
      <c r="D260" s="15">
        <v>71</v>
      </c>
      <c r="E260" s="63">
        <f t="shared" ref="E260:E263" si="35">(D260/D$258)*100</f>
        <v>66.981132075471692</v>
      </c>
    </row>
    <row r="261" spans="1:5" x14ac:dyDescent="0.25">
      <c r="A261" s="3"/>
      <c r="B261" s="11" t="s">
        <v>127</v>
      </c>
      <c r="C261" s="4"/>
      <c r="D261" s="16">
        <v>24</v>
      </c>
      <c r="E261" s="64">
        <f t="shared" si="35"/>
        <v>22.641509433962266</v>
      </c>
    </row>
    <row r="262" spans="1:5" x14ac:dyDescent="0.25">
      <c r="A262" s="3"/>
      <c r="B262" s="11" t="s">
        <v>128</v>
      </c>
      <c r="C262" s="4"/>
      <c r="D262" s="16">
        <v>0</v>
      </c>
      <c r="E262" s="64">
        <f t="shared" si="35"/>
        <v>0</v>
      </c>
    </row>
    <row r="263" spans="1:5" x14ac:dyDescent="0.25">
      <c r="A263" s="3"/>
      <c r="B263" s="11" t="s">
        <v>129</v>
      </c>
      <c r="C263" s="4"/>
      <c r="D263" s="16">
        <v>0</v>
      </c>
      <c r="E263" s="64">
        <f t="shared" si="35"/>
        <v>0</v>
      </c>
    </row>
    <row r="264" spans="1:5" x14ac:dyDescent="0.25">
      <c r="A264" s="6"/>
      <c r="B264" s="7"/>
      <c r="C264" s="7"/>
      <c r="D264" s="7"/>
      <c r="E264" s="58"/>
    </row>
    <row r="265" spans="1:5" ht="15.75" x14ac:dyDescent="0.25">
      <c r="A265" s="20"/>
      <c r="B265" s="8"/>
      <c r="C265" s="8"/>
      <c r="D265" s="9"/>
      <c r="E265" s="59"/>
    </row>
    <row r="266" spans="1:5" x14ac:dyDescent="0.25">
      <c r="A266" s="21"/>
      <c r="B266" s="22"/>
      <c r="C266" s="93"/>
      <c r="D266" s="91"/>
      <c r="E266" s="89"/>
    </row>
    <row r="267" spans="1:5" x14ac:dyDescent="0.25">
      <c r="A267" s="21"/>
      <c r="B267" s="22"/>
      <c r="C267" s="93"/>
      <c r="D267" s="91"/>
      <c r="E267" s="89"/>
    </row>
    <row r="268" spans="1:5" ht="15.75" thickBot="1" x14ac:dyDescent="0.3">
      <c r="A268" s="23"/>
      <c r="B268" s="24"/>
      <c r="C268" s="94"/>
      <c r="D268" s="92"/>
      <c r="E268" s="90"/>
    </row>
  </sheetData>
  <mergeCells count="1">
    <mergeCell ref="A3:D3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C5" sqref="C5"/>
    </sheetView>
  </sheetViews>
  <sheetFormatPr defaultRowHeight="15" x14ac:dyDescent="0.25"/>
  <cols>
    <col min="1" max="1" width="70.7109375" bestFit="1" customWidth="1"/>
    <col min="3" max="3" width="8.85546875" customWidth="1"/>
  </cols>
  <sheetData>
    <row r="1" spans="1:14" ht="17.45" x14ac:dyDescent="0.3">
      <c r="A1" s="121" t="s">
        <v>131</v>
      </c>
      <c r="B1" s="122"/>
      <c r="C1" s="122"/>
      <c r="D1" s="122"/>
      <c r="E1" s="122"/>
      <c r="F1" s="9"/>
    </row>
    <row r="2" spans="1:14" ht="15.6" x14ac:dyDescent="0.3">
      <c r="A2" s="123" t="s">
        <v>139</v>
      </c>
      <c r="B2" s="123"/>
      <c r="C2" s="123"/>
      <c r="D2" s="122"/>
      <c r="E2" s="122"/>
      <c r="F2" s="9"/>
      <c r="H2" s="109"/>
      <c r="I2" s="109"/>
      <c r="J2" s="109"/>
      <c r="K2" s="109"/>
      <c r="L2" s="109"/>
      <c r="M2" s="109"/>
      <c r="N2" s="109"/>
    </row>
    <row r="3" spans="1:14" ht="15.6" x14ac:dyDescent="0.3">
      <c r="A3" s="120" t="s">
        <v>132</v>
      </c>
      <c r="B3" s="150" t="s">
        <v>133</v>
      </c>
      <c r="C3" s="151"/>
      <c r="D3" s="122"/>
      <c r="E3" s="122"/>
      <c r="F3" s="9"/>
      <c r="H3" s="109"/>
      <c r="I3" s="105"/>
      <c r="J3" s="105"/>
      <c r="K3" s="105"/>
      <c r="L3" s="111"/>
      <c r="M3" s="106"/>
      <c r="N3" s="109"/>
    </row>
    <row r="4" spans="1:14" ht="14.45" x14ac:dyDescent="0.3">
      <c r="A4" s="132" t="s">
        <v>35</v>
      </c>
      <c r="B4" s="130">
        <v>37</v>
      </c>
      <c r="C4" s="142">
        <f>(B4/B$6)</f>
        <v>0.34905660377358488</v>
      </c>
      <c r="D4" s="122"/>
      <c r="E4" s="122"/>
      <c r="F4" s="9"/>
      <c r="H4" s="109"/>
      <c r="I4" s="109"/>
      <c r="J4" s="109"/>
      <c r="K4" s="109"/>
      <c r="L4" s="106"/>
      <c r="M4" s="110"/>
      <c r="N4" s="109"/>
    </row>
    <row r="5" spans="1:14" ht="14.45" x14ac:dyDescent="0.3">
      <c r="A5" s="132" t="s">
        <v>36</v>
      </c>
      <c r="B5" s="126">
        <v>69</v>
      </c>
      <c r="C5" s="143">
        <f>(B5/B$6)</f>
        <v>0.65094339622641506</v>
      </c>
      <c r="D5" s="122"/>
      <c r="E5" s="122"/>
      <c r="F5" s="9"/>
      <c r="H5" s="109"/>
      <c r="I5" s="109"/>
      <c r="J5" s="109"/>
      <c r="K5" s="109"/>
      <c r="L5" s="111"/>
      <c r="M5" s="112"/>
      <c r="N5" s="109"/>
    </row>
    <row r="6" spans="1:14" ht="14.45" x14ac:dyDescent="0.3">
      <c r="A6" s="113" t="s">
        <v>134</v>
      </c>
      <c r="B6" s="130">
        <v>106</v>
      </c>
      <c r="C6" s="122"/>
      <c r="D6" s="122"/>
      <c r="E6" s="122"/>
      <c r="F6" s="9"/>
      <c r="H6" s="109"/>
      <c r="I6" s="109"/>
      <c r="J6" s="109"/>
      <c r="K6" s="109"/>
      <c r="L6" s="109"/>
      <c r="M6" s="109"/>
      <c r="N6" s="109"/>
    </row>
    <row r="7" spans="1:14" ht="14.45" x14ac:dyDescent="0.3">
      <c r="A7" s="113" t="s">
        <v>135</v>
      </c>
      <c r="B7" s="128">
        <v>0</v>
      </c>
      <c r="C7" s="122"/>
      <c r="D7" s="122"/>
      <c r="E7" s="122"/>
      <c r="F7" s="9"/>
      <c r="H7" s="109"/>
      <c r="I7" s="109"/>
      <c r="J7" s="109"/>
      <c r="K7" s="109"/>
      <c r="L7" s="109"/>
      <c r="M7" s="109"/>
      <c r="N7" s="109"/>
    </row>
    <row r="8" spans="1:14" ht="14.45" x14ac:dyDescent="0.3">
      <c r="A8" s="122"/>
      <c r="B8" s="122"/>
      <c r="C8" s="122"/>
      <c r="D8" s="122"/>
      <c r="E8" s="122"/>
      <c r="F8" s="9"/>
      <c r="H8" s="109"/>
      <c r="I8" s="109"/>
      <c r="J8" s="109"/>
      <c r="K8" s="109"/>
      <c r="L8" s="109"/>
      <c r="M8" s="109"/>
      <c r="N8" s="109"/>
    </row>
    <row r="9" spans="1:14" ht="14.45" x14ac:dyDescent="0.3">
      <c r="A9" s="122"/>
      <c r="B9" s="122"/>
      <c r="C9" s="122"/>
      <c r="D9" s="122"/>
      <c r="E9" s="122"/>
      <c r="F9" s="9"/>
      <c r="H9" s="109"/>
      <c r="I9" s="109"/>
      <c r="J9" s="109"/>
      <c r="K9" s="109"/>
      <c r="L9" s="109"/>
      <c r="M9" s="109"/>
      <c r="N9" s="109"/>
    </row>
    <row r="10" spans="1:14" ht="14.45" x14ac:dyDescent="0.3">
      <c r="A10" s="122"/>
      <c r="B10" s="122"/>
      <c r="C10" s="122"/>
      <c r="D10" s="122"/>
      <c r="E10" s="122"/>
      <c r="F10" s="9"/>
      <c r="H10" s="109"/>
      <c r="I10" s="109"/>
      <c r="J10" s="109"/>
      <c r="K10" s="109"/>
      <c r="L10" s="109"/>
      <c r="M10" s="109"/>
      <c r="N10" s="109"/>
    </row>
    <row r="11" spans="1:14" ht="14.45" x14ac:dyDescent="0.3">
      <c r="A11" s="122"/>
      <c r="B11" s="122"/>
      <c r="C11" s="122"/>
      <c r="D11" s="122"/>
      <c r="E11" s="122"/>
      <c r="F11" s="9"/>
    </row>
    <row r="12" spans="1:14" ht="14.45" x14ac:dyDescent="0.3">
      <c r="A12" s="122"/>
      <c r="B12" s="122"/>
      <c r="C12" s="122"/>
      <c r="D12" s="122"/>
      <c r="E12" s="122"/>
      <c r="F12" s="9"/>
    </row>
    <row r="13" spans="1:14" ht="14.45" x14ac:dyDescent="0.3">
      <c r="A13" s="122"/>
      <c r="B13" s="122"/>
      <c r="C13" s="122"/>
      <c r="D13" s="122"/>
      <c r="E13" s="122"/>
      <c r="F13" s="9"/>
    </row>
    <row r="14" spans="1:14" ht="14.45" x14ac:dyDescent="0.3">
      <c r="A14" s="9"/>
      <c r="B14" s="9"/>
      <c r="C14" s="9"/>
      <c r="D14" s="9"/>
      <c r="E14" s="9"/>
      <c r="F14" s="9"/>
    </row>
    <row r="15" spans="1:14" ht="14.45" x14ac:dyDescent="0.3">
      <c r="A15" s="9"/>
      <c r="B15" s="9"/>
      <c r="C15" s="9"/>
      <c r="D15" s="9"/>
      <c r="E15" s="9"/>
      <c r="F15" s="9"/>
    </row>
  </sheetData>
  <mergeCells count="1">
    <mergeCell ref="B3:C3"/>
  </mergeCells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C13" sqref="C13"/>
    </sheetView>
  </sheetViews>
  <sheetFormatPr defaultRowHeight="15" x14ac:dyDescent="0.25"/>
  <cols>
    <col min="1" max="1" width="105" bestFit="1" customWidth="1"/>
  </cols>
  <sheetData>
    <row r="1" spans="1:17" ht="17.45" x14ac:dyDescent="0.3">
      <c r="A1" s="121" t="s">
        <v>131</v>
      </c>
      <c r="B1" s="122"/>
      <c r="C1" s="122"/>
      <c r="D1" s="122"/>
    </row>
    <row r="2" spans="1:17" ht="15.6" x14ac:dyDescent="0.3">
      <c r="A2" s="136" t="s">
        <v>54</v>
      </c>
      <c r="B2" s="123"/>
      <c r="C2" s="123"/>
      <c r="D2" s="122"/>
      <c r="J2" s="109"/>
      <c r="K2" s="109"/>
      <c r="L2" s="109"/>
      <c r="M2" s="109"/>
      <c r="N2" s="109"/>
      <c r="O2" s="109"/>
      <c r="P2" s="109"/>
      <c r="Q2" s="109"/>
    </row>
    <row r="3" spans="1:17" ht="15.6" x14ac:dyDescent="0.3">
      <c r="A3" s="120" t="s">
        <v>132</v>
      </c>
      <c r="B3" s="150" t="s">
        <v>133</v>
      </c>
      <c r="C3" s="151"/>
      <c r="D3" s="122"/>
      <c r="J3" s="109"/>
      <c r="K3" s="116"/>
      <c r="L3" s="116"/>
      <c r="M3" s="116"/>
      <c r="N3" s="111"/>
      <c r="O3" s="106"/>
      <c r="P3" s="109"/>
      <c r="Q3" s="109"/>
    </row>
    <row r="4" spans="1:17" ht="14.45" x14ac:dyDescent="0.3">
      <c r="A4" s="132" t="s">
        <v>35</v>
      </c>
      <c r="B4" s="128">
        <v>89</v>
      </c>
      <c r="C4" s="142">
        <f>(B4/B$11)</f>
        <v>0.67938931297709926</v>
      </c>
      <c r="D4" s="122"/>
      <c r="J4" s="109"/>
      <c r="K4" s="109"/>
      <c r="L4" s="109"/>
      <c r="M4" s="109"/>
      <c r="N4" s="106"/>
      <c r="O4" s="110"/>
      <c r="P4" s="109"/>
      <c r="Q4" s="109"/>
    </row>
    <row r="5" spans="1:17" ht="14.45" x14ac:dyDescent="0.3">
      <c r="A5" s="132" t="s">
        <v>36</v>
      </c>
      <c r="B5" s="128">
        <v>17</v>
      </c>
      <c r="C5" s="142">
        <f t="shared" ref="C5:C10" si="0">(B5/B$11)</f>
        <v>0.12977099236641221</v>
      </c>
      <c r="D5" s="122"/>
      <c r="J5" s="109"/>
      <c r="K5" s="109"/>
      <c r="L5" s="109"/>
      <c r="M5" s="109"/>
      <c r="N5" s="106"/>
      <c r="O5" s="110"/>
      <c r="P5" s="109"/>
      <c r="Q5" s="109"/>
    </row>
    <row r="6" spans="1:17" ht="14.45" x14ac:dyDescent="0.3">
      <c r="A6" s="132" t="s">
        <v>55</v>
      </c>
      <c r="B6" s="126">
        <v>66</v>
      </c>
      <c r="C6" s="143">
        <f t="shared" si="0"/>
        <v>0.50381679389312972</v>
      </c>
      <c r="D6" s="122"/>
      <c r="J6" s="109"/>
      <c r="K6" s="109"/>
      <c r="L6" s="109"/>
      <c r="M6" s="109"/>
      <c r="N6" s="111"/>
      <c r="O6" s="112"/>
      <c r="P6" s="109"/>
      <c r="Q6" s="109"/>
    </row>
    <row r="7" spans="1:17" ht="14.45" x14ac:dyDescent="0.3">
      <c r="A7" s="132" t="s">
        <v>58</v>
      </c>
      <c r="B7" s="128">
        <v>28</v>
      </c>
      <c r="C7" s="142">
        <f t="shared" si="0"/>
        <v>0.21374045801526717</v>
      </c>
      <c r="D7" s="122"/>
      <c r="J7" s="109"/>
      <c r="K7" s="109"/>
      <c r="L7" s="109"/>
      <c r="M7" s="109"/>
      <c r="N7" s="106"/>
      <c r="O7" s="110"/>
      <c r="P7" s="109"/>
      <c r="Q7" s="109"/>
    </row>
    <row r="8" spans="1:17" ht="14.45" x14ac:dyDescent="0.3">
      <c r="A8" s="132" t="s">
        <v>56</v>
      </c>
      <c r="B8" s="128">
        <v>12</v>
      </c>
      <c r="C8" s="142">
        <f t="shared" si="0"/>
        <v>9.1603053435114504E-2</v>
      </c>
      <c r="D8" s="122"/>
      <c r="J8" s="109"/>
      <c r="K8" s="109"/>
      <c r="L8" s="109"/>
      <c r="M8" s="109"/>
      <c r="N8" s="106"/>
      <c r="O8" s="110"/>
      <c r="P8" s="109"/>
      <c r="Q8" s="109"/>
    </row>
    <row r="9" spans="1:17" ht="14.45" x14ac:dyDescent="0.3">
      <c r="A9" s="132" t="s">
        <v>57</v>
      </c>
      <c r="B9" s="128">
        <v>4</v>
      </c>
      <c r="C9" s="142">
        <f t="shared" si="0"/>
        <v>3.0534351145038167E-2</v>
      </c>
      <c r="D9" s="122"/>
      <c r="J9" s="109"/>
      <c r="K9" s="109"/>
      <c r="L9" s="109"/>
      <c r="M9" s="109"/>
      <c r="N9" s="106"/>
      <c r="O9" s="110"/>
      <c r="P9" s="109"/>
      <c r="Q9" s="109"/>
    </row>
    <row r="10" spans="1:17" ht="14.45" x14ac:dyDescent="0.3">
      <c r="A10" s="132" t="s">
        <v>43</v>
      </c>
      <c r="B10" s="128">
        <v>0</v>
      </c>
      <c r="C10" s="142">
        <f t="shared" si="0"/>
        <v>0</v>
      </c>
      <c r="D10" s="122"/>
      <c r="J10" s="109"/>
      <c r="K10" s="109"/>
      <c r="L10" s="109"/>
      <c r="M10" s="109"/>
      <c r="N10" s="106"/>
      <c r="O10" s="110"/>
      <c r="P10" s="109"/>
      <c r="Q10" s="109"/>
    </row>
    <row r="11" spans="1:17" ht="14.45" x14ac:dyDescent="0.3">
      <c r="A11" s="113" t="s">
        <v>134</v>
      </c>
      <c r="B11" s="130">
        <v>131</v>
      </c>
      <c r="C11" s="122"/>
      <c r="D11" s="122"/>
      <c r="J11" s="109"/>
      <c r="K11" s="109"/>
      <c r="L11" s="109"/>
      <c r="M11" s="109"/>
      <c r="N11" s="109"/>
      <c r="O11" s="109"/>
      <c r="P11" s="109"/>
      <c r="Q11" s="109"/>
    </row>
    <row r="12" spans="1:17" ht="14.45" x14ac:dyDescent="0.3">
      <c r="A12" s="113" t="s">
        <v>135</v>
      </c>
      <c r="B12" s="128">
        <v>0</v>
      </c>
      <c r="C12" s="122"/>
      <c r="D12" s="122"/>
      <c r="J12" s="109"/>
      <c r="K12" s="109"/>
      <c r="L12" s="109"/>
      <c r="M12" s="109"/>
      <c r="N12" s="109"/>
      <c r="O12" s="109"/>
      <c r="P12" s="109"/>
      <c r="Q12" s="109"/>
    </row>
    <row r="13" spans="1:17" ht="14.45" x14ac:dyDescent="0.3">
      <c r="A13" s="122"/>
      <c r="B13" s="122"/>
      <c r="C13" s="122"/>
      <c r="D13" s="122"/>
      <c r="J13" s="109"/>
      <c r="K13" s="109"/>
      <c r="L13" s="109"/>
      <c r="M13" s="109"/>
      <c r="N13" s="109"/>
      <c r="O13" s="109"/>
      <c r="P13" s="109"/>
      <c r="Q13" s="109"/>
    </row>
    <row r="14" spans="1:17" ht="14.45" x14ac:dyDescent="0.3">
      <c r="A14" s="122"/>
      <c r="B14" s="122"/>
      <c r="C14" s="122"/>
      <c r="D14" s="122"/>
      <c r="J14" s="109"/>
      <c r="K14" s="109"/>
      <c r="L14" s="109"/>
      <c r="M14" s="109"/>
      <c r="N14" s="109"/>
      <c r="O14" s="109"/>
      <c r="P14" s="109"/>
      <c r="Q14" s="109"/>
    </row>
    <row r="15" spans="1:17" ht="14.45" x14ac:dyDescent="0.3">
      <c r="A15" s="124"/>
      <c r="B15" s="124"/>
      <c r="C15" s="124"/>
      <c r="D15" s="124"/>
      <c r="J15" s="109"/>
      <c r="K15" s="109"/>
      <c r="L15" s="109"/>
      <c r="M15" s="109"/>
      <c r="N15" s="109"/>
      <c r="O15" s="109"/>
      <c r="P15" s="109"/>
      <c r="Q15" s="109"/>
    </row>
    <row r="16" spans="1:17" ht="14.45" x14ac:dyDescent="0.3">
      <c r="A16" s="124"/>
      <c r="B16" s="124"/>
      <c r="C16" s="124"/>
      <c r="D16" s="124"/>
    </row>
    <row r="17" spans="1:4" ht="14.45" x14ac:dyDescent="0.3">
      <c r="A17" s="124"/>
      <c r="B17" s="124"/>
      <c r="C17" s="124"/>
      <c r="D17" s="124"/>
    </row>
  </sheetData>
  <mergeCells count="1">
    <mergeCell ref="B3:C3"/>
  </mergeCells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C5" sqref="C5"/>
    </sheetView>
  </sheetViews>
  <sheetFormatPr defaultRowHeight="15" x14ac:dyDescent="0.25"/>
  <cols>
    <col min="1" max="1" width="52" bestFit="1" customWidth="1"/>
  </cols>
  <sheetData>
    <row r="1" spans="1:13" ht="17.45" x14ac:dyDescent="0.3">
      <c r="A1" s="121" t="s">
        <v>131</v>
      </c>
      <c r="B1" s="122"/>
      <c r="C1" s="122"/>
      <c r="D1" s="9"/>
    </row>
    <row r="2" spans="1:13" ht="15.6" x14ac:dyDescent="0.3">
      <c r="A2" s="136" t="s">
        <v>59</v>
      </c>
      <c r="B2" s="123"/>
      <c r="C2" s="123"/>
      <c r="D2" s="9"/>
      <c r="G2" s="109"/>
      <c r="H2" s="116"/>
      <c r="I2" s="116"/>
      <c r="J2" s="116"/>
      <c r="K2" s="111"/>
      <c r="L2" s="106"/>
      <c r="M2" s="109"/>
    </row>
    <row r="3" spans="1:13" ht="14.45" x14ac:dyDescent="0.3">
      <c r="A3" s="120" t="s">
        <v>132</v>
      </c>
      <c r="B3" s="150" t="s">
        <v>133</v>
      </c>
      <c r="C3" s="151"/>
      <c r="D3" s="9"/>
      <c r="G3" s="109"/>
      <c r="H3" s="109"/>
      <c r="I3" s="109"/>
      <c r="J3" s="109"/>
      <c r="K3" s="106"/>
      <c r="L3" s="110"/>
      <c r="M3" s="109"/>
    </row>
    <row r="4" spans="1:13" ht="14.45" x14ac:dyDescent="0.3">
      <c r="A4" s="132" t="s">
        <v>60</v>
      </c>
      <c r="B4" s="130">
        <v>11</v>
      </c>
      <c r="C4" s="142">
        <f>(B4/B$9)</f>
        <v>0.10377358490566038</v>
      </c>
      <c r="D4" s="9"/>
      <c r="G4" s="109"/>
      <c r="H4" s="109"/>
      <c r="I4" s="109"/>
      <c r="J4" s="109"/>
      <c r="K4" s="111"/>
      <c r="L4" s="112"/>
      <c r="M4" s="109"/>
    </row>
    <row r="5" spans="1:13" ht="14.45" x14ac:dyDescent="0.3">
      <c r="A5" s="132" t="s">
        <v>61</v>
      </c>
      <c r="B5" s="126">
        <v>63</v>
      </c>
      <c r="C5" s="143">
        <f t="shared" ref="C5:C8" si="0">(B5/B$9)</f>
        <v>0.59433962264150941</v>
      </c>
      <c r="D5" s="9"/>
      <c r="G5" s="109"/>
      <c r="H5" s="109"/>
      <c r="I5" s="109"/>
      <c r="J5" s="109"/>
      <c r="K5" s="106"/>
      <c r="L5" s="110"/>
      <c r="M5" s="109"/>
    </row>
    <row r="6" spans="1:13" ht="14.45" x14ac:dyDescent="0.3">
      <c r="A6" s="132" t="s">
        <v>62</v>
      </c>
      <c r="B6" s="128">
        <v>28</v>
      </c>
      <c r="C6" s="142">
        <f t="shared" si="0"/>
        <v>0.26415094339622641</v>
      </c>
      <c r="D6" s="9"/>
      <c r="G6" s="109"/>
      <c r="H6" s="109"/>
      <c r="I6" s="109"/>
      <c r="J6" s="109"/>
      <c r="K6" s="106"/>
      <c r="L6" s="110"/>
      <c r="M6" s="109"/>
    </row>
    <row r="7" spans="1:13" ht="14.45" x14ac:dyDescent="0.3">
      <c r="A7" s="132" t="s">
        <v>63</v>
      </c>
      <c r="B7" s="128">
        <v>3</v>
      </c>
      <c r="C7" s="142">
        <f t="shared" si="0"/>
        <v>2.8301886792452831E-2</v>
      </c>
      <c r="D7" s="9"/>
      <c r="G7" s="109"/>
      <c r="H7" s="109"/>
      <c r="I7" s="109"/>
      <c r="J7" s="109"/>
      <c r="K7" s="106"/>
      <c r="L7" s="110"/>
      <c r="M7" s="109"/>
    </row>
    <row r="8" spans="1:13" ht="14.45" x14ac:dyDescent="0.3">
      <c r="A8" s="132" t="s">
        <v>64</v>
      </c>
      <c r="B8" s="128">
        <v>1</v>
      </c>
      <c r="C8" s="142">
        <f t="shared" si="0"/>
        <v>9.433962264150943E-3</v>
      </c>
      <c r="D8" s="9"/>
      <c r="G8" s="109"/>
      <c r="H8" s="109"/>
      <c r="I8" s="109"/>
      <c r="J8" s="109"/>
      <c r="K8" s="109"/>
      <c r="L8" s="109"/>
      <c r="M8" s="109"/>
    </row>
    <row r="9" spans="1:13" ht="14.45" x14ac:dyDescent="0.3">
      <c r="A9" s="113" t="s">
        <v>134</v>
      </c>
      <c r="B9" s="130">
        <v>106</v>
      </c>
      <c r="C9" s="122"/>
      <c r="D9" s="9"/>
      <c r="G9" s="109"/>
      <c r="H9" s="109"/>
      <c r="I9" s="109"/>
      <c r="J9" s="109"/>
      <c r="K9" s="109"/>
      <c r="L9" s="109"/>
      <c r="M9" s="109"/>
    </row>
    <row r="10" spans="1:13" ht="14.45" x14ac:dyDescent="0.3">
      <c r="A10" s="113" t="s">
        <v>135</v>
      </c>
      <c r="B10" s="128">
        <v>0</v>
      </c>
      <c r="C10" s="122"/>
      <c r="D10" s="9"/>
      <c r="G10" s="109"/>
      <c r="H10" s="109"/>
      <c r="I10" s="109"/>
      <c r="J10" s="109"/>
      <c r="K10" s="109"/>
      <c r="L10" s="109"/>
      <c r="M10" s="109"/>
    </row>
    <row r="11" spans="1:13" ht="14.45" x14ac:dyDescent="0.3">
      <c r="A11" s="122"/>
      <c r="B11" s="122"/>
      <c r="C11" s="122"/>
      <c r="D11" s="9"/>
      <c r="G11" s="109"/>
      <c r="H11" s="109"/>
      <c r="I11" s="109"/>
      <c r="J11" s="109"/>
      <c r="K11" s="109"/>
      <c r="L11" s="109"/>
      <c r="M11" s="109"/>
    </row>
    <row r="12" spans="1:13" ht="14.45" x14ac:dyDescent="0.3">
      <c r="A12" s="122"/>
      <c r="B12" s="122"/>
      <c r="C12" s="122"/>
      <c r="D12" s="9"/>
    </row>
    <row r="13" spans="1:13" ht="14.45" x14ac:dyDescent="0.3">
      <c r="A13" s="124"/>
      <c r="B13" s="124"/>
      <c r="C13" s="124"/>
    </row>
    <row r="14" spans="1:13" ht="14.45" x14ac:dyDescent="0.3">
      <c r="A14" s="124"/>
      <c r="B14" s="124"/>
      <c r="C14" s="124"/>
    </row>
    <row r="15" spans="1:13" ht="14.45" x14ac:dyDescent="0.3">
      <c r="A15" s="124"/>
      <c r="B15" s="124"/>
      <c r="C15" s="124"/>
    </row>
  </sheetData>
  <mergeCells count="1">
    <mergeCell ref="B3:C3"/>
  </mergeCells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B11" sqref="B11"/>
    </sheetView>
  </sheetViews>
  <sheetFormatPr defaultRowHeight="15" x14ac:dyDescent="0.25"/>
  <cols>
    <col min="1" max="1" width="75" bestFit="1" customWidth="1"/>
  </cols>
  <sheetData>
    <row r="1" spans="1:12" ht="17.45" x14ac:dyDescent="0.3">
      <c r="A1" s="121" t="s">
        <v>131</v>
      </c>
      <c r="B1" s="122"/>
      <c r="C1" s="122"/>
      <c r="D1" s="122"/>
      <c r="E1" s="122"/>
      <c r="F1" s="137"/>
      <c r="G1" s="123"/>
      <c r="H1" s="105"/>
      <c r="I1" s="105"/>
      <c r="J1" s="111"/>
      <c r="K1" s="106"/>
      <c r="L1" s="109"/>
    </row>
    <row r="2" spans="1:12" ht="15.6" x14ac:dyDescent="0.3">
      <c r="A2" s="123" t="s">
        <v>65</v>
      </c>
      <c r="B2" s="123"/>
      <c r="C2" s="123"/>
      <c r="D2" s="122"/>
      <c r="E2" s="122"/>
      <c r="F2" s="137"/>
      <c r="G2" s="137"/>
      <c r="H2" s="109"/>
      <c r="I2" s="109"/>
      <c r="J2" s="111"/>
      <c r="K2" s="112"/>
      <c r="L2" s="109"/>
    </row>
    <row r="3" spans="1:12" ht="14.45" x14ac:dyDescent="0.3">
      <c r="A3" s="120" t="s">
        <v>132</v>
      </c>
      <c r="B3" s="150" t="s">
        <v>133</v>
      </c>
      <c r="C3" s="151"/>
      <c r="D3" s="122"/>
      <c r="E3" s="122"/>
      <c r="F3" s="137"/>
      <c r="G3" s="137"/>
      <c r="H3" s="109"/>
      <c r="I3" s="109"/>
      <c r="J3" s="106"/>
      <c r="K3" s="114"/>
      <c r="L3" s="109"/>
    </row>
    <row r="4" spans="1:12" ht="14.45" x14ac:dyDescent="0.3">
      <c r="A4" s="132" t="s">
        <v>35</v>
      </c>
      <c r="B4" s="133">
        <v>79</v>
      </c>
      <c r="C4" s="143">
        <f>(B4/B$6)</f>
        <v>0.74528301886792447</v>
      </c>
      <c r="D4" s="122"/>
      <c r="E4" s="122"/>
      <c r="F4" s="137"/>
      <c r="G4" s="137"/>
      <c r="H4" s="109"/>
      <c r="I4" s="109"/>
      <c r="J4" s="109"/>
      <c r="K4" s="109"/>
      <c r="L4" s="109"/>
    </row>
    <row r="5" spans="1:12" ht="14.45" x14ac:dyDescent="0.3">
      <c r="A5" s="132" t="s">
        <v>36</v>
      </c>
      <c r="B5" s="128">
        <v>27</v>
      </c>
      <c r="C5" s="142">
        <f>(B5/B$6)</f>
        <v>0.25471698113207547</v>
      </c>
      <c r="D5" s="122"/>
      <c r="E5" s="122"/>
      <c r="F5" s="137"/>
      <c r="G5" s="137"/>
      <c r="H5" s="109"/>
      <c r="I5" s="109"/>
      <c r="J5" s="109"/>
      <c r="K5" s="109"/>
      <c r="L5" s="109"/>
    </row>
    <row r="6" spans="1:12" ht="14.45" x14ac:dyDescent="0.3">
      <c r="A6" s="113" t="s">
        <v>134</v>
      </c>
      <c r="B6" s="130">
        <v>106</v>
      </c>
      <c r="C6" s="122"/>
      <c r="D6" s="122"/>
      <c r="E6" s="122"/>
      <c r="F6" s="137"/>
      <c r="G6" s="137"/>
      <c r="H6" s="109"/>
      <c r="I6" s="109"/>
      <c r="J6" s="109"/>
      <c r="K6" s="109"/>
      <c r="L6" s="109"/>
    </row>
    <row r="7" spans="1:12" ht="14.45" x14ac:dyDescent="0.3">
      <c r="A7" s="113" t="s">
        <v>135</v>
      </c>
      <c r="B7" s="128">
        <v>0</v>
      </c>
      <c r="C7" s="122"/>
      <c r="D7" s="122"/>
      <c r="E7" s="122"/>
      <c r="F7" s="137"/>
      <c r="G7" s="137"/>
      <c r="H7" s="109"/>
      <c r="I7" s="109"/>
      <c r="J7" s="109"/>
      <c r="K7" s="109"/>
      <c r="L7" s="109"/>
    </row>
    <row r="8" spans="1:12" ht="14.45" x14ac:dyDescent="0.3">
      <c r="A8" s="122"/>
      <c r="B8" s="122"/>
      <c r="C8" s="122"/>
      <c r="D8" s="122"/>
      <c r="E8" s="122"/>
      <c r="F8" s="124"/>
      <c r="G8" s="124"/>
    </row>
    <row r="9" spans="1:12" ht="14.45" x14ac:dyDescent="0.3">
      <c r="A9" s="122"/>
      <c r="B9" s="122"/>
      <c r="C9" s="122"/>
      <c r="D9" s="122"/>
      <c r="E9" s="122"/>
      <c r="F9" s="124"/>
      <c r="G9" s="124"/>
    </row>
    <row r="10" spans="1:12" ht="14.45" x14ac:dyDescent="0.3">
      <c r="A10" s="122"/>
      <c r="B10" s="122"/>
      <c r="C10" s="122"/>
      <c r="D10" s="122"/>
      <c r="E10" s="122"/>
      <c r="F10" s="124"/>
      <c r="G10" s="124"/>
    </row>
    <row r="11" spans="1:12" ht="14.45" x14ac:dyDescent="0.3">
      <c r="A11" s="122"/>
      <c r="B11" s="122"/>
      <c r="C11" s="122"/>
      <c r="D11" s="122"/>
      <c r="E11" s="122"/>
      <c r="F11" s="124"/>
      <c r="G11" s="124"/>
    </row>
    <row r="12" spans="1:12" ht="14.45" x14ac:dyDescent="0.3">
      <c r="A12" s="124"/>
      <c r="B12" s="124"/>
      <c r="C12" s="124"/>
      <c r="D12" s="124"/>
      <c r="E12" s="124"/>
      <c r="F12" s="124"/>
      <c r="G12" s="124"/>
    </row>
  </sheetData>
  <mergeCells count="1">
    <mergeCell ref="B3:C3"/>
  </mergeCells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topLeftCell="A177" workbookViewId="0">
      <selection activeCell="A195" sqref="A195"/>
    </sheetView>
  </sheetViews>
  <sheetFormatPr defaultRowHeight="15" x14ac:dyDescent="0.25"/>
  <cols>
    <col min="1" max="1" width="75.42578125" bestFit="1" customWidth="1"/>
  </cols>
  <sheetData>
    <row r="1" spans="1:14" ht="17.45" x14ac:dyDescent="0.3">
      <c r="A1" s="121" t="s">
        <v>131</v>
      </c>
      <c r="B1" s="122"/>
      <c r="C1" s="122"/>
      <c r="D1" s="124"/>
      <c r="E1" s="124"/>
    </row>
    <row r="2" spans="1:14" ht="15.6" x14ac:dyDescent="0.3">
      <c r="A2" s="123" t="s">
        <v>74</v>
      </c>
      <c r="B2" s="123"/>
      <c r="C2" s="123"/>
      <c r="D2" s="124"/>
      <c r="E2" s="124"/>
    </row>
    <row r="3" spans="1:14" ht="14.45" x14ac:dyDescent="0.3">
      <c r="A3" s="119" t="s">
        <v>132</v>
      </c>
      <c r="B3" s="148" t="s">
        <v>133</v>
      </c>
      <c r="C3" s="148"/>
      <c r="D3" s="148"/>
      <c r="E3" s="124"/>
      <c r="K3" s="109"/>
      <c r="L3" s="109"/>
      <c r="M3" s="111"/>
      <c r="N3" s="106"/>
    </row>
    <row r="4" spans="1:14" ht="14.45" x14ac:dyDescent="0.3">
      <c r="A4" s="132" t="s">
        <v>75</v>
      </c>
      <c r="B4" s="137"/>
      <c r="C4" s="133">
        <v>84</v>
      </c>
      <c r="D4" s="128"/>
      <c r="E4" s="124"/>
      <c r="K4" s="109"/>
      <c r="L4" s="117"/>
      <c r="M4" s="111"/>
      <c r="N4" s="112"/>
    </row>
    <row r="5" spans="1:14" ht="14.45" x14ac:dyDescent="0.3">
      <c r="A5" s="137"/>
      <c r="B5" s="138">
        <v>1</v>
      </c>
      <c r="C5" s="133">
        <v>56</v>
      </c>
      <c r="D5" s="143">
        <f>(C5/C$4)</f>
        <v>0.66666666666666663</v>
      </c>
      <c r="E5" s="124"/>
      <c r="K5" s="109"/>
      <c r="L5" s="117"/>
      <c r="M5" s="106"/>
      <c r="N5" s="114"/>
    </row>
    <row r="6" spans="1:14" ht="14.45" x14ac:dyDescent="0.3">
      <c r="A6" s="137"/>
      <c r="B6" s="138">
        <v>2</v>
      </c>
      <c r="C6" s="130">
        <v>10</v>
      </c>
      <c r="D6" s="142">
        <f t="shared" ref="D6:D9" si="0">(C6/C$4)</f>
        <v>0.11904761904761904</v>
      </c>
      <c r="E6" s="124"/>
      <c r="K6" s="109"/>
      <c r="L6" s="117"/>
      <c r="M6" s="106"/>
      <c r="N6" s="114"/>
    </row>
    <row r="7" spans="1:14" ht="14.45" x14ac:dyDescent="0.3">
      <c r="A7" s="137"/>
      <c r="B7" s="138">
        <v>3</v>
      </c>
      <c r="C7" s="130">
        <v>12</v>
      </c>
      <c r="D7" s="142">
        <f t="shared" si="0"/>
        <v>0.14285714285714285</v>
      </c>
      <c r="E7" s="124"/>
      <c r="K7" s="109"/>
      <c r="L7" s="117"/>
      <c r="M7" s="106"/>
      <c r="N7" s="114"/>
    </row>
    <row r="8" spans="1:14" ht="14.45" x14ac:dyDescent="0.3">
      <c r="A8" s="137"/>
      <c r="B8" s="138">
        <v>4</v>
      </c>
      <c r="C8" s="130">
        <v>2</v>
      </c>
      <c r="D8" s="142">
        <f t="shared" si="0"/>
        <v>2.3809523809523808E-2</v>
      </c>
      <c r="E8" s="124"/>
      <c r="K8" s="109"/>
      <c r="L8" s="117"/>
      <c r="M8" s="106"/>
      <c r="N8" s="114"/>
    </row>
    <row r="9" spans="1:14" ht="14.45" x14ac:dyDescent="0.3">
      <c r="A9" s="137"/>
      <c r="B9" s="138">
        <v>5</v>
      </c>
      <c r="C9" s="130">
        <v>4</v>
      </c>
      <c r="D9" s="142">
        <f t="shared" si="0"/>
        <v>4.7619047619047616E-2</v>
      </c>
      <c r="E9" s="124"/>
    </row>
    <row r="10" spans="1:14" ht="14.45" x14ac:dyDescent="0.3">
      <c r="A10" s="107"/>
      <c r="B10" s="124"/>
      <c r="C10" s="130"/>
      <c r="D10" s="124"/>
      <c r="E10" s="124"/>
    </row>
    <row r="11" spans="1:14" ht="14.45" x14ac:dyDescent="0.3">
      <c r="A11" s="107"/>
      <c r="B11" s="124"/>
      <c r="C11" s="131"/>
      <c r="D11" s="124"/>
      <c r="E11" s="124"/>
    </row>
    <row r="12" spans="1:14" ht="14.45" x14ac:dyDescent="0.3">
      <c r="A12" s="124"/>
      <c r="B12" s="124"/>
      <c r="C12" s="124"/>
      <c r="D12" s="124"/>
      <c r="E12" s="124"/>
    </row>
    <row r="13" spans="1:14" ht="14.45" x14ac:dyDescent="0.3">
      <c r="A13" s="139" t="s">
        <v>76</v>
      </c>
      <c r="B13" s="122"/>
      <c r="C13" s="133">
        <v>73</v>
      </c>
      <c r="D13" s="128"/>
      <c r="E13" s="124"/>
    </row>
    <row r="14" spans="1:14" ht="14.45" x14ac:dyDescent="0.3">
      <c r="A14" s="124"/>
      <c r="B14" s="138">
        <v>1</v>
      </c>
      <c r="C14" s="128">
        <v>21</v>
      </c>
      <c r="D14" s="142">
        <f>(C14/C$13)</f>
        <v>0.28767123287671231</v>
      </c>
      <c r="E14" s="124"/>
    </row>
    <row r="15" spans="1:14" ht="14.45" x14ac:dyDescent="0.3">
      <c r="A15" s="124"/>
      <c r="B15" s="138">
        <v>2</v>
      </c>
      <c r="C15" s="126">
        <v>31</v>
      </c>
      <c r="D15" s="143">
        <f t="shared" ref="D15:D18" si="1">(C15/C$13)</f>
        <v>0.42465753424657532</v>
      </c>
      <c r="E15" s="124"/>
    </row>
    <row r="16" spans="1:14" ht="14.45" x14ac:dyDescent="0.3">
      <c r="A16" s="124"/>
      <c r="B16" s="138">
        <v>3</v>
      </c>
      <c r="C16" s="128">
        <v>17</v>
      </c>
      <c r="D16" s="142">
        <f t="shared" si="1"/>
        <v>0.23287671232876711</v>
      </c>
      <c r="E16" s="124"/>
    </row>
    <row r="17" spans="1:9" ht="14.45" x14ac:dyDescent="0.3">
      <c r="A17" s="124"/>
      <c r="B17" s="138">
        <v>4</v>
      </c>
      <c r="C17" s="128">
        <v>3</v>
      </c>
      <c r="D17" s="142">
        <f t="shared" si="1"/>
        <v>4.1095890410958902E-2</v>
      </c>
      <c r="E17" s="124"/>
      <c r="F17" s="109"/>
      <c r="G17" s="109"/>
      <c r="H17" s="111"/>
      <c r="I17" s="106"/>
    </row>
    <row r="18" spans="1:9" ht="14.45" x14ac:dyDescent="0.3">
      <c r="A18" s="124"/>
      <c r="B18" s="138">
        <v>5</v>
      </c>
      <c r="C18" s="128">
        <v>1</v>
      </c>
      <c r="D18" s="142">
        <f t="shared" si="1"/>
        <v>1.3698630136986301E-2</v>
      </c>
      <c r="E18" s="124"/>
      <c r="F18" s="109"/>
      <c r="G18" s="117"/>
      <c r="H18" s="106"/>
      <c r="I18" s="114"/>
    </row>
    <row r="19" spans="1:9" ht="14.45" x14ac:dyDescent="0.3">
      <c r="A19" s="107"/>
      <c r="B19" s="124"/>
      <c r="C19" s="130"/>
      <c r="D19" s="124"/>
      <c r="E19" s="124"/>
      <c r="F19" s="109"/>
      <c r="G19" s="117"/>
      <c r="H19" s="111"/>
      <c r="I19" s="112"/>
    </row>
    <row r="20" spans="1:9" ht="14.45" x14ac:dyDescent="0.3">
      <c r="A20" s="107"/>
      <c r="B20" s="124"/>
      <c r="C20" s="131"/>
      <c r="D20" s="124"/>
      <c r="E20" s="124"/>
      <c r="F20" s="109"/>
      <c r="G20" s="117"/>
      <c r="H20" s="106"/>
      <c r="I20" s="114"/>
    </row>
    <row r="21" spans="1:9" ht="14.45" x14ac:dyDescent="0.3">
      <c r="A21" s="124"/>
      <c r="B21" s="124"/>
      <c r="C21" s="124"/>
      <c r="D21" s="124"/>
      <c r="E21" s="124"/>
      <c r="F21" s="109"/>
      <c r="G21" s="117"/>
      <c r="H21" s="106"/>
      <c r="I21" s="114"/>
    </row>
    <row r="22" spans="1:9" ht="14.45" x14ac:dyDescent="0.3">
      <c r="A22" s="124"/>
      <c r="B22" s="124"/>
      <c r="C22" s="124"/>
      <c r="D22" s="124"/>
      <c r="E22" s="124"/>
      <c r="F22" s="109"/>
      <c r="G22" s="117"/>
      <c r="H22" s="106"/>
      <c r="I22" s="114"/>
    </row>
    <row r="23" spans="1:9" ht="14.45" x14ac:dyDescent="0.3">
      <c r="A23" s="124"/>
      <c r="B23" s="124"/>
      <c r="C23" s="124"/>
      <c r="D23" s="124"/>
      <c r="E23" s="124"/>
    </row>
    <row r="24" spans="1:9" ht="14.45" x14ac:dyDescent="0.3">
      <c r="A24" s="139" t="s">
        <v>77</v>
      </c>
      <c r="B24" s="122"/>
      <c r="C24" s="133">
        <v>74</v>
      </c>
      <c r="D24" s="128"/>
      <c r="E24" s="124"/>
    </row>
    <row r="25" spans="1:9" ht="14.45" x14ac:dyDescent="0.3">
      <c r="A25" s="124"/>
      <c r="B25" s="138">
        <v>1</v>
      </c>
      <c r="C25" s="126">
        <v>27</v>
      </c>
      <c r="D25" s="143">
        <f>(C25/C$24)</f>
        <v>0.36486486486486486</v>
      </c>
      <c r="E25" s="124"/>
    </row>
    <row r="26" spans="1:9" ht="14.45" x14ac:dyDescent="0.3">
      <c r="A26" s="124"/>
      <c r="B26" s="138">
        <v>2</v>
      </c>
      <c r="C26" s="128">
        <v>26</v>
      </c>
      <c r="D26" s="142">
        <f t="shared" ref="D26:D29" si="2">(C26/C$24)</f>
        <v>0.35135135135135137</v>
      </c>
      <c r="E26" s="124"/>
      <c r="F26" s="109"/>
      <c r="G26" s="109"/>
      <c r="H26" s="111"/>
      <c r="I26" s="106"/>
    </row>
    <row r="27" spans="1:9" ht="14.45" x14ac:dyDescent="0.3">
      <c r="A27" s="124"/>
      <c r="B27" s="138">
        <v>3</v>
      </c>
      <c r="C27" s="128">
        <v>18</v>
      </c>
      <c r="D27" s="142">
        <f t="shared" si="2"/>
        <v>0.24324324324324326</v>
      </c>
      <c r="E27" s="124"/>
      <c r="F27" s="109"/>
      <c r="G27" s="117"/>
      <c r="H27" s="111"/>
      <c r="I27" s="112"/>
    </row>
    <row r="28" spans="1:9" ht="14.45" x14ac:dyDescent="0.3">
      <c r="A28" s="124"/>
      <c r="B28" s="138">
        <v>4</v>
      </c>
      <c r="C28" s="128">
        <v>1</v>
      </c>
      <c r="D28" s="142">
        <f t="shared" si="2"/>
        <v>1.3513513513513514E-2</v>
      </c>
      <c r="E28" s="124"/>
      <c r="F28" s="109"/>
      <c r="G28" s="117"/>
      <c r="H28" s="106"/>
      <c r="I28" s="114"/>
    </row>
    <row r="29" spans="1:9" ht="14.45" x14ac:dyDescent="0.3">
      <c r="A29" s="124"/>
      <c r="B29" s="138">
        <v>5</v>
      </c>
      <c r="C29" s="128">
        <v>2</v>
      </c>
      <c r="D29" s="142">
        <f t="shared" si="2"/>
        <v>2.7027027027027029E-2</v>
      </c>
      <c r="E29" s="124"/>
      <c r="F29" s="109"/>
      <c r="G29" s="117"/>
      <c r="H29" s="106"/>
      <c r="I29" s="114"/>
    </row>
    <row r="30" spans="1:9" ht="14.45" x14ac:dyDescent="0.3">
      <c r="A30" s="107"/>
      <c r="B30" s="124"/>
      <c r="C30" s="130"/>
      <c r="D30" s="124"/>
      <c r="E30" s="124"/>
      <c r="F30" s="109"/>
      <c r="G30" s="117"/>
      <c r="H30" s="106"/>
      <c r="I30" s="114"/>
    </row>
    <row r="31" spans="1:9" ht="14.45" x14ac:dyDescent="0.3">
      <c r="A31" s="107"/>
      <c r="B31" s="124"/>
      <c r="C31" s="131"/>
      <c r="D31" s="124"/>
      <c r="E31" s="124"/>
      <c r="F31" s="109"/>
      <c r="G31" s="117"/>
      <c r="H31" s="106"/>
      <c r="I31" s="114"/>
    </row>
    <row r="32" spans="1:9" ht="14.45" x14ac:dyDescent="0.3">
      <c r="A32" s="124"/>
      <c r="B32" s="124"/>
      <c r="C32" s="124"/>
      <c r="D32" s="124"/>
      <c r="E32" s="124"/>
    </row>
    <row r="33" spans="1:9" ht="14.45" x14ac:dyDescent="0.3">
      <c r="A33" s="124"/>
      <c r="B33" s="124"/>
      <c r="C33" s="124"/>
      <c r="D33" s="124"/>
      <c r="E33" s="124"/>
    </row>
    <row r="34" spans="1:9" ht="14.45" x14ac:dyDescent="0.3">
      <c r="A34" s="124"/>
      <c r="B34" s="124"/>
      <c r="C34" s="124"/>
      <c r="D34" s="124"/>
      <c r="E34" s="124"/>
    </row>
    <row r="35" spans="1:9" ht="14.45" x14ac:dyDescent="0.3">
      <c r="A35" s="124"/>
      <c r="B35" s="124"/>
      <c r="C35" s="124"/>
      <c r="D35" s="124"/>
      <c r="E35" s="124"/>
    </row>
    <row r="36" spans="1:9" ht="14.45" x14ac:dyDescent="0.3">
      <c r="A36" s="124"/>
      <c r="B36" s="124"/>
      <c r="C36" s="124"/>
      <c r="D36" s="124"/>
      <c r="E36" s="124"/>
    </row>
    <row r="37" spans="1:9" ht="14.45" x14ac:dyDescent="0.3">
      <c r="A37" s="139" t="s">
        <v>78</v>
      </c>
      <c r="B37" s="122"/>
      <c r="C37" s="133">
        <v>75</v>
      </c>
      <c r="D37" s="122"/>
      <c r="E37" s="124"/>
    </row>
    <row r="38" spans="1:9" ht="14.45" x14ac:dyDescent="0.3">
      <c r="A38" s="124"/>
      <c r="B38" s="138">
        <v>1</v>
      </c>
      <c r="C38" s="126">
        <v>33</v>
      </c>
      <c r="D38" s="143">
        <f>(C38/C$37)</f>
        <v>0.44</v>
      </c>
      <c r="E38" s="124"/>
    </row>
    <row r="39" spans="1:9" ht="14.45" x14ac:dyDescent="0.3">
      <c r="A39" s="124"/>
      <c r="B39" s="138">
        <v>2</v>
      </c>
      <c r="C39" s="128">
        <v>21</v>
      </c>
      <c r="D39" s="142">
        <f t="shared" ref="D39:D42" si="3">(C39/C$37)</f>
        <v>0.28000000000000003</v>
      </c>
      <c r="E39" s="124"/>
    </row>
    <row r="40" spans="1:9" ht="14.45" x14ac:dyDescent="0.3">
      <c r="A40" s="124"/>
      <c r="B40" s="138">
        <v>3</v>
      </c>
      <c r="C40" s="128">
        <v>13</v>
      </c>
      <c r="D40" s="142">
        <f t="shared" si="3"/>
        <v>0.17333333333333334</v>
      </c>
      <c r="E40" s="124"/>
      <c r="F40" s="109"/>
      <c r="G40" s="109"/>
      <c r="H40" s="111"/>
      <c r="I40" s="106"/>
    </row>
    <row r="41" spans="1:9" ht="14.45" x14ac:dyDescent="0.3">
      <c r="A41" s="124"/>
      <c r="B41" s="138">
        <v>4</v>
      </c>
      <c r="C41" s="128">
        <v>5</v>
      </c>
      <c r="D41" s="142">
        <f t="shared" si="3"/>
        <v>6.6666666666666666E-2</v>
      </c>
      <c r="E41" s="124"/>
      <c r="F41" s="109"/>
      <c r="G41" s="117"/>
      <c r="H41" s="111"/>
      <c r="I41" s="112"/>
    </row>
    <row r="42" spans="1:9" ht="14.45" x14ac:dyDescent="0.3">
      <c r="A42" s="124"/>
      <c r="B42" s="138">
        <v>5</v>
      </c>
      <c r="C42" s="128">
        <v>3</v>
      </c>
      <c r="D42" s="142">
        <f t="shared" si="3"/>
        <v>0.04</v>
      </c>
      <c r="E42" s="124"/>
      <c r="F42" s="109"/>
      <c r="G42" s="117"/>
      <c r="H42" s="106"/>
      <c r="I42" s="114"/>
    </row>
    <row r="43" spans="1:9" ht="14.45" x14ac:dyDescent="0.3">
      <c r="A43" s="107"/>
      <c r="B43" s="124"/>
      <c r="C43" s="130"/>
      <c r="D43" s="124"/>
      <c r="E43" s="124"/>
      <c r="F43" s="109"/>
      <c r="G43" s="117"/>
      <c r="H43" s="106"/>
      <c r="I43" s="114"/>
    </row>
    <row r="44" spans="1:9" ht="14.45" x14ac:dyDescent="0.3">
      <c r="A44" s="107"/>
      <c r="B44" s="124"/>
      <c r="C44" s="131"/>
      <c r="D44" s="124"/>
      <c r="E44" s="124"/>
      <c r="F44" s="109"/>
      <c r="G44" s="117"/>
      <c r="H44" s="106"/>
      <c r="I44" s="114"/>
    </row>
    <row r="45" spans="1:9" ht="14.45" x14ac:dyDescent="0.3">
      <c r="A45" s="124"/>
      <c r="B45" s="124"/>
      <c r="C45" s="124"/>
      <c r="D45" s="124"/>
      <c r="E45" s="124"/>
      <c r="F45" s="109"/>
      <c r="G45" s="117"/>
      <c r="H45" s="106"/>
      <c r="I45" s="114"/>
    </row>
    <row r="46" spans="1:9" ht="14.45" x14ac:dyDescent="0.3">
      <c r="A46" s="124"/>
      <c r="B46" s="124"/>
      <c r="C46" s="124"/>
      <c r="D46" s="124"/>
      <c r="E46" s="124"/>
    </row>
    <row r="47" spans="1:9" ht="14.45" x14ac:dyDescent="0.3">
      <c r="A47" s="124"/>
      <c r="B47" s="124"/>
      <c r="C47" s="124"/>
      <c r="D47" s="124"/>
      <c r="E47" s="124"/>
    </row>
    <row r="48" spans="1:9" ht="14.45" x14ac:dyDescent="0.3">
      <c r="A48" s="124"/>
      <c r="B48" s="124"/>
      <c r="C48" s="124"/>
      <c r="D48" s="124"/>
      <c r="E48" s="124"/>
    </row>
    <row r="49" spans="1:12" ht="14.45" x14ac:dyDescent="0.3">
      <c r="A49" s="124"/>
      <c r="B49" s="124"/>
      <c r="C49" s="124"/>
      <c r="D49" s="124"/>
      <c r="E49" s="124"/>
    </row>
    <row r="50" spans="1:12" ht="14.45" x14ac:dyDescent="0.3">
      <c r="A50" s="139" t="s">
        <v>79</v>
      </c>
      <c r="B50" s="137"/>
      <c r="C50" s="133">
        <v>66</v>
      </c>
      <c r="D50" s="137"/>
      <c r="E50" s="124"/>
    </row>
    <row r="51" spans="1:12" ht="14.45" x14ac:dyDescent="0.3">
      <c r="A51" s="124"/>
      <c r="B51" s="138">
        <v>1</v>
      </c>
      <c r="C51" s="130">
        <v>11</v>
      </c>
      <c r="D51" s="145">
        <f>(C51/C$50)</f>
        <v>0.16666666666666666</v>
      </c>
      <c r="E51" s="124"/>
    </row>
    <row r="52" spans="1:12" ht="14.45" x14ac:dyDescent="0.3">
      <c r="A52" s="124"/>
      <c r="B52" s="138">
        <v>2</v>
      </c>
      <c r="C52" s="130">
        <v>16</v>
      </c>
      <c r="D52" s="145">
        <f t="shared" ref="D52:D55" si="4">(C52/C$50)</f>
        <v>0.24242424242424243</v>
      </c>
      <c r="E52" s="124"/>
      <c r="G52" s="109"/>
      <c r="H52" s="109"/>
      <c r="I52" s="111"/>
      <c r="J52" s="106"/>
    </row>
    <row r="53" spans="1:12" ht="14.45" x14ac:dyDescent="0.3">
      <c r="A53" s="124"/>
      <c r="B53" s="138">
        <v>3</v>
      </c>
      <c r="C53" s="133">
        <v>22</v>
      </c>
      <c r="D53" s="144">
        <f t="shared" si="4"/>
        <v>0.33333333333333331</v>
      </c>
      <c r="E53" s="124"/>
      <c r="G53" s="109"/>
      <c r="H53" s="117"/>
      <c r="I53" s="106"/>
      <c r="J53" s="114"/>
    </row>
    <row r="54" spans="1:12" ht="14.45" x14ac:dyDescent="0.3">
      <c r="A54" s="124"/>
      <c r="B54" s="138">
        <v>4</v>
      </c>
      <c r="C54" s="130">
        <v>8</v>
      </c>
      <c r="D54" s="145">
        <f t="shared" si="4"/>
        <v>0.12121212121212122</v>
      </c>
      <c r="E54" s="124"/>
      <c r="G54" s="109"/>
      <c r="H54" s="117"/>
      <c r="I54" s="106"/>
      <c r="J54" s="114"/>
    </row>
    <row r="55" spans="1:12" ht="14.45" x14ac:dyDescent="0.3">
      <c r="A55" s="124"/>
      <c r="B55" s="138">
        <v>5</v>
      </c>
      <c r="C55" s="130">
        <v>9</v>
      </c>
      <c r="D55" s="145">
        <f t="shared" si="4"/>
        <v>0.13636363636363635</v>
      </c>
      <c r="E55" s="124"/>
      <c r="G55" s="109"/>
      <c r="H55" s="117"/>
      <c r="I55" s="111"/>
      <c r="J55" s="112"/>
    </row>
    <row r="56" spans="1:12" ht="14.45" x14ac:dyDescent="0.3">
      <c r="A56" s="124"/>
      <c r="B56" s="124"/>
      <c r="C56" s="124"/>
      <c r="D56" s="124"/>
      <c r="E56" s="124"/>
      <c r="G56" s="109"/>
      <c r="H56" s="117"/>
      <c r="I56" s="106"/>
      <c r="J56" s="114"/>
    </row>
    <row r="57" spans="1:12" ht="14.45" x14ac:dyDescent="0.3">
      <c r="A57" s="124"/>
      <c r="B57" s="124"/>
      <c r="C57" s="124"/>
      <c r="D57" s="124"/>
      <c r="E57" s="124"/>
      <c r="G57" s="109"/>
      <c r="H57" s="117"/>
      <c r="I57" s="106"/>
      <c r="J57" s="114"/>
    </row>
    <row r="58" spans="1:12" ht="14.45" x14ac:dyDescent="0.3">
      <c r="A58" s="124"/>
      <c r="B58" s="124"/>
      <c r="C58" s="124"/>
      <c r="D58" s="124"/>
      <c r="E58" s="124"/>
    </row>
    <row r="59" spans="1:12" ht="14.45" x14ac:dyDescent="0.3">
      <c r="A59" s="124"/>
      <c r="B59" s="124"/>
      <c r="C59" s="124"/>
      <c r="D59" s="124"/>
      <c r="E59" s="124"/>
    </row>
    <row r="60" spans="1:12" ht="14.45" x14ac:dyDescent="0.3">
      <c r="A60" s="139" t="s">
        <v>80</v>
      </c>
      <c r="B60" s="137"/>
      <c r="C60" s="133">
        <v>60</v>
      </c>
      <c r="D60" s="122"/>
      <c r="E60" s="124"/>
    </row>
    <row r="61" spans="1:12" ht="14.45" x14ac:dyDescent="0.3">
      <c r="A61" s="124"/>
      <c r="B61" s="138">
        <v>1</v>
      </c>
      <c r="C61" s="128">
        <v>10</v>
      </c>
      <c r="D61" s="142">
        <f>(C61/C$60)</f>
        <v>0.16666666666666666</v>
      </c>
      <c r="E61" s="124"/>
      <c r="I61" s="109"/>
      <c r="J61" s="109"/>
      <c r="K61" s="111"/>
      <c r="L61" s="106"/>
    </row>
    <row r="62" spans="1:12" ht="14.45" x14ac:dyDescent="0.3">
      <c r="A62" s="124"/>
      <c r="B62" s="138">
        <v>2</v>
      </c>
      <c r="C62" s="128">
        <v>11</v>
      </c>
      <c r="D62" s="142">
        <f t="shared" ref="D62:D65" si="5">(C62/C$60)</f>
        <v>0.18333333333333332</v>
      </c>
      <c r="E62" s="124"/>
      <c r="I62" s="109"/>
      <c r="J62" s="117"/>
      <c r="K62" s="106"/>
      <c r="L62" s="114"/>
    </row>
    <row r="63" spans="1:12" ht="14.45" x14ac:dyDescent="0.3">
      <c r="A63" s="124"/>
      <c r="B63" s="138">
        <v>3</v>
      </c>
      <c r="C63" s="128">
        <v>13</v>
      </c>
      <c r="D63" s="142">
        <f t="shared" si="5"/>
        <v>0.21666666666666667</v>
      </c>
      <c r="E63" s="124"/>
      <c r="I63" s="109"/>
      <c r="J63" s="117"/>
      <c r="K63" s="106"/>
      <c r="L63" s="114"/>
    </row>
    <row r="64" spans="1:12" ht="14.45" x14ac:dyDescent="0.3">
      <c r="A64" s="124"/>
      <c r="B64" s="138">
        <v>4</v>
      </c>
      <c r="C64" s="126">
        <v>19</v>
      </c>
      <c r="D64" s="143">
        <f t="shared" si="5"/>
        <v>0.31666666666666665</v>
      </c>
      <c r="E64" s="124"/>
      <c r="I64" s="109"/>
      <c r="J64" s="117"/>
      <c r="K64" s="106"/>
      <c r="L64" s="114"/>
    </row>
    <row r="65" spans="1:12" ht="14.45" x14ac:dyDescent="0.3">
      <c r="A65" s="124"/>
      <c r="B65" s="138">
        <v>5</v>
      </c>
      <c r="C65" s="128">
        <v>7</v>
      </c>
      <c r="D65" s="142">
        <f t="shared" si="5"/>
        <v>0.11666666666666667</v>
      </c>
      <c r="E65" s="124"/>
      <c r="I65" s="109"/>
      <c r="J65" s="117"/>
      <c r="K65" s="111"/>
      <c r="L65" s="112"/>
    </row>
    <row r="66" spans="1:12" ht="14.45" x14ac:dyDescent="0.3">
      <c r="A66" s="124"/>
      <c r="B66" s="124"/>
      <c r="C66" s="124"/>
      <c r="D66" s="124"/>
      <c r="E66" s="124"/>
      <c r="I66" s="109"/>
      <c r="J66" s="117"/>
      <c r="K66" s="106"/>
      <c r="L66" s="114"/>
    </row>
    <row r="67" spans="1:12" ht="14.45" x14ac:dyDescent="0.3">
      <c r="A67" s="124"/>
      <c r="B67" s="124"/>
      <c r="C67" s="124"/>
      <c r="D67" s="124"/>
      <c r="E67" s="124"/>
    </row>
    <row r="68" spans="1:12" ht="14.45" x14ac:dyDescent="0.3">
      <c r="A68" s="124"/>
      <c r="B68" s="124"/>
      <c r="C68" s="124"/>
      <c r="D68" s="124"/>
      <c r="E68" s="124"/>
    </row>
    <row r="69" spans="1:12" ht="14.45" x14ac:dyDescent="0.3">
      <c r="A69" s="124"/>
      <c r="B69" s="124"/>
      <c r="C69" s="124"/>
      <c r="D69" s="124"/>
      <c r="E69" s="124"/>
    </row>
    <row r="70" spans="1:12" ht="14.45" x14ac:dyDescent="0.3">
      <c r="A70" s="124"/>
      <c r="B70" s="124"/>
      <c r="C70" s="124"/>
      <c r="D70" s="124"/>
      <c r="E70" s="124"/>
      <c r="H70" s="109"/>
      <c r="I70" s="109"/>
      <c r="J70" s="109"/>
      <c r="K70" s="109"/>
      <c r="L70" s="109"/>
    </row>
    <row r="71" spans="1:12" ht="14.45" x14ac:dyDescent="0.3">
      <c r="A71" s="139" t="s">
        <v>81</v>
      </c>
      <c r="B71" s="137"/>
      <c r="C71" s="133">
        <v>56</v>
      </c>
      <c r="D71" s="137"/>
      <c r="E71" s="124"/>
      <c r="H71" s="109"/>
      <c r="I71" s="109"/>
      <c r="J71" s="109"/>
      <c r="K71" s="111"/>
      <c r="L71" s="106"/>
    </row>
    <row r="72" spans="1:12" ht="14.45" x14ac:dyDescent="0.3">
      <c r="A72" s="124"/>
      <c r="B72" s="140">
        <v>1</v>
      </c>
      <c r="C72" s="133">
        <v>16</v>
      </c>
      <c r="D72" s="144">
        <f>(C72/C$71)</f>
        <v>0.2857142857142857</v>
      </c>
      <c r="E72" s="124"/>
      <c r="H72" s="109"/>
      <c r="I72" s="109"/>
      <c r="J72" s="117"/>
      <c r="K72" s="111"/>
      <c r="L72" s="112"/>
    </row>
    <row r="73" spans="1:12" ht="14.45" x14ac:dyDescent="0.3">
      <c r="A73" s="124"/>
      <c r="B73" s="140">
        <v>2</v>
      </c>
      <c r="C73" s="130">
        <v>15</v>
      </c>
      <c r="D73" s="145">
        <f t="shared" ref="D73:D76" si="6">(C73/C$71)</f>
        <v>0.26785714285714285</v>
      </c>
      <c r="E73" s="124"/>
      <c r="H73" s="109"/>
      <c r="I73" s="109"/>
      <c r="J73" s="117"/>
      <c r="K73" s="106"/>
      <c r="L73" s="114"/>
    </row>
    <row r="74" spans="1:12" ht="14.45" x14ac:dyDescent="0.3">
      <c r="A74" s="124"/>
      <c r="B74" s="140">
        <v>3</v>
      </c>
      <c r="C74" s="130">
        <v>8</v>
      </c>
      <c r="D74" s="145">
        <f t="shared" si="6"/>
        <v>0.14285714285714285</v>
      </c>
      <c r="E74" s="124"/>
      <c r="H74" s="109"/>
      <c r="I74" s="109"/>
      <c r="J74" s="117"/>
      <c r="K74" s="106"/>
      <c r="L74" s="114"/>
    </row>
    <row r="75" spans="1:12" ht="14.45" x14ac:dyDescent="0.3">
      <c r="A75" s="124"/>
      <c r="B75" s="140">
        <v>4</v>
      </c>
      <c r="C75" s="130">
        <v>10</v>
      </c>
      <c r="D75" s="145">
        <f t="shared" si="6"/>
        <v>0.17857142857142858</v>
      </c>
      <c r="E75" s="124"/>
      <c r="H75" s="109"/>
      <c r="I75" s="109"/>
      <c r="J75" s="117"/>
      <c r="K75" s="106"/>
      <c r="L75" s="114"/>
    </row>
    <row r="76" spans="1:12" ht="14.45" x14ac:dyDescent="0.3">
      <c r="A76" s="124"/>
      <c r="B76" s="140">
        <v>5</v>
      </c>
      <c r="C76" s="130">
        <v>7</v>
      </c>
      <c r="D76" s="145">
        <f t="shared" si="6"/>
        <v>0.125</v>
      </c>
      <c r="E76" s="124"/>
      <c r="H76" s="109"/>
      <c r="I76" s="109"/>
      <c r="J76" s="117"/>
      <c r="K76" s="106"/>
      <c r="L76" s="114"/>
    </row>
    <row r="77" spans="1:12" ht="14.45" x14ac:dyDescent="0.3">
      <c r="A77" s="124"/>
      <c r="B77" s="124"/>
      <c r="C77" s="124"/>
      <c r="D77" s="124"/>
      <c r="E77" s="124"/>
    </row>
    <row r="78" spans="1:12" ht="14.45" x14ac:dyDescent="0.3">
      <c r="A78" s="124"/>
      <c r="B78" s="124"/>
      <c r="C78" s="124"/>
      <c r="D78" s="124"/>
      <c r="E78" s="124"/>
    </row>
    <row r="79" spans="1:12" ht="14.45" x14ac:dyDescent="0.3">
      <c r="A79" s="124"/>
      <c r="B79" s="124"/>
      <c r="C79" s="124"/>
      <c r="D79" s="124"/>
      <c r="E79" s="124"/>
    </row>
    <row r="80" spans="1:12" ht="14.45" x14ac:dyDescent="0.3">
      <c r="A80" s="124"/>
      <c r="B80" s="124"/>
      <c r="C80" s="124"/>
      <c r="D80" s="124"/>
      <c r="E80" s="124"/>
    </row>
    <row r="81" spans="1:13" ht="14.45" x14ac:dyDescent="0.3">
      <c r="A81" s="139" t="s">
        <v>82</v>
      </c>
      <c r="B81" s="137"/>
      <c r="C81" s="133">
        <v>81</v>
      </c>
      <c r="D81" s="122"/>
      <c r="E81" s="124"/>
      <c r="I81" s="109"/>
      <c r="J81" s="109"/>
      <c r="K81" s="111"/>
      <c r="L81" s="106"/>
      <c r="M81" s="109"/>
    </row>
    <row r="82" spans="1:13" ht="14.45" x14ac:dyDescent="0.3">
      <c r="A82" s="124"/>
      <c r="B82" s="138">
        <v>1</v>
      </c>
      <c r="C82" s="126">
        <v>33</v>
      </c>
      <c r="D82" s="143">
        <f>(C82/C$81)</f>
        <v>0.40740740740740738</v>
      </c>
      <c r="E82" s="124"/>
      <c r="I82" s="109"/>
      <c r="J82" s="117"/>
      <c r="K82" s="111"/>
      <c r="L82" s="112"/>
      <c r="M82" s="109"/>
    </row>
    <row r="83" spans="1:13" ht="14.45" x14ac:dyDescent="0.3">
      <c r="A83" s="124"/>
      <c r="B83" s="138">
        <v>2</v>
      </c>
      <c r="C83" s="128">
        <v>25</v>
      </c>
      <c r="D83" s="142">
        <f t="shared" ref="D83:D86" si="7">(C83/C$81)</f>
        <v>0.30864197530864196</v>
      </c>
      <c r="E83" s="124"/>
      <c r="I83" s="109"/>
      <c r="J83" s="117"/>
      <c r="K83" s="106"/>
      <c r="L83" s="114"/>
      <c r="M83" s="109"/>
    </row>
    <row r="84" spans="1:13" ht="14.45" x14ac:dyDescent="0.3">
      <c r="A84" s="124"/>
      <c r="B84" s="138">
        <v>3</v>
      </c>
      <c r="C84" s="128">
        <v>12</v>
      </c>
      <c r="D84" s="142">
        <f t="shared" si="7"/>
        <v>0.14814814814814814</v>
      </c>
      <c r="E84" s="124"/>
      <c r="I84" s="109"/>
      <c r="J84" s="117"/>
      <c r="K84" s="106"/>
      <c r="L84" s="114"/>
      <c r="M84" s="109"/>
    </row>
    <row r="85" spans="1:13" ht="14.45" x14ac:dyDescent="0.3">
      <c r="A85" s="124"/>
      <c r="B85" s="138">
        <v>4</v>
      </c>
      <c r="C85" s="128">
        <v>8</v>
      </c>
      <c r="D85" s="142">
        <f t="shared" si="7"/>
        <v>9.8765432098765427E-2</v>
      </c>
      <c r="E85" s="124"/>
      <c r="I85" s="109"/>
      <c r="J85" s="117"/>
      <c r="K85" s="106"/>
      <c r="L85" s="114"/>
      <c r="M85" s="109"/>
    </row>
    <row r="86" spans="1:13" ht="14.45" x14ac:dyDescent="0.3">
      <c r="A86" s="124"/>
      <c r="B86" s="138">
        <v>5</v>
      </c>
      <c r="C86" s="128">
        <v>3</v>
      </c>
      <c r="D86" s="142">
        <f t="shared" si="7"/>
        <v>3.7037037037037035E-2</v>
      </c>
      <c r="E86" s="124"/>
      <c r="I86" s="109"/>
      <c r="J86" s="117"/>
      <c r="K86" s="106"/>
      <c r="L86" s="114"/>
      <c r="M86" s="109"/>
    </row>
    <row r="87" spans="1:13" ht="14.45" x14ac:dyDescent="0.3">
      <c r="A87" s="124"/>
      <c r="B87" s="124"/>
      <c r="C87" s="124"/>
      <c r="D87" s="124"/>
      <c r="E87" s="124"/>
    </row>
    <row r="88" spans="1:13" ht="14.45" x14ac:dyDescent="0.3">
      <c r="A88" s="124"/>
      <c r="B88" s="124"/>
      <c r="C88" s="124"/>
      <c r="D88" s="124"/>
      <c r="E88" s="124"/>
    </row>
    <row r="89" spans="1:13" ht="14.45" x14ac:dyDescent="0.3">
      <c r="A89" s="124"/>
      <c r="B89" s="124"/>
      <c r="C89" s="124"/>
      <c r="D89" s="124"/>
      <c r="E89" s="124"/>
    </row>
    <row r="90" spans="1:13" ht="14.45" x14ac:dyDescent="0.3">
      <c r="A90" s="124"/>
      <c r="B90" s="124"/>
      <c r="C90" s="124"/>
      <c r="D90" s="124"/>
      <c r="E90" s="124"/>
    </row>
    <row r="91" spans="1:13" ht="14.45" x14ac:dyDescent="0.3">
      <c r="A91" s="139" t="s">
        <v>83</v>
      </c>
      <c r="B91" s="137"/>
      <c r="C91" s="133">
        <v>83</v>
      </c>
      <c r="D91" s="137"/>
      <c r="E91" s="124"/>
    </row>
    <row r="92" spans="1:13" ht="14.45" x14ac:dyDescent="0.3">
      <c r="A92" s="124"/>
      <c r="B92" s="138">
        <v>1</v>
      </c>
      <c r="C92" s="133">
        <v>31</v>
      </c>
      <c r="D92" s="144">
        <f>(C92/C$91)</f>
        <v>0.37349397590361444</v>
      </c>
      <c r="E92" s="124"/>
      <c r="J92" s="109"/>
      <c r="K92" s="109"/>
      <c r="L92" s="111"/>
      <c r="M92" s="106"/>
    </row>
    <row r="93" spans="1:13" ht="14.45" x14ac:dyDescent="0.3">
      <c r="A93" s="124"/>
      <c r="B93" s="138">
        <v>2</v>
      </c>
      <c r="C93" s="130">
        <v>23</v>
      </c>
      <c r="D93" s="145">
        <f t="shared" ref="D93:D96" si="8">(C93/C$91)</f>
        <v>0.27710843373493976</v>
      </c>
      <c r="E93" s="124"/>
      <c r="J93" s="109"/>
      <c r="K93" s="117"/>
      <c r="L93" s="111"/>
      <c r="M93" s="112"/>
    </row>
    <row r="94" spans="1:13" ht="14.45" x14ac:dyDescent="0.3">
      <c r="A94" s="124"/>
      <c r="B94" s="138">
        <v>3</v>
      </c>
      <c r="C94" s="130">
        <v>17</v>
      </c>
      <c r="D94" s="145">
        <f t="shared" si="8"/>
        <v>0.20481927710843373</v>
      </c>
      <c r="E94" s="124"/>
      <c r="J94" s="109"/>
      <c r="K94" s="117"/>
      <c r="L94" s="106"/>
      <c r="M94" s="114"/>
    </row>
    <row r="95" spans="1:13" ht="14.45" x14ac:dyDescent="0.3">
      <c r="A95" s="124"/>
      <c r="B95" s="138">
        <v>4</v>
      </c>
      <c r="C95" s="130">
        <v>8</v>
      </c>
      <c r="D95" s="145">
        <f t="shared" si="8"/>
        <v>9.6385542168674704E-2</v>
      </c>
      <c r="E95" s="124"/>
      <c r="J95" s="109"/>
      <c r="K95" s="117"/>
      <c r="L95" s="106"/>
      <c r="M95" s="114"/>
    </row>
    <row r="96" spans="1:13" ht="14.45" x14ac:dyDescent="0.3">
      <c r="A96" s="124"/>
      <c r="B96" s="138">
        <v>5</v>
      </c>
      <c r="C96" s="130">
        <v>4</v>
      </c>
      <c r="D96" s="145">
        <f t="shared" si="8"/>
        <v>4.8192771084337352E-2</v>
      </c>
      <c r="E96" s="124"/>
      <c r="J96" s="109"/>
      <c r="K96" s="117"/>
      <c r="L96" s="106"/>
      <c r="M96" s="114"/>
    </row>
    <row r="97" spans="1:13" ht="14.45" x14ac:dyDescent="0.3">
      <c r="A97" s="124"/>
      <c r="B97" s="124"/>
      <c r="C97" s="124"/>
      <c r="D97" s="124"/>
      <c r="E97" s="124"/>
      <c r="J97" s="109"/>
      <c r="K97" s="117"/>
      <c r="L97" s="106"/>
      <c r="M97" s="114"/>
    </row>
    <row r="98" spans="1:13" ht="14.45" x14ac:dyDescent="0.3">
      <c r="A98" s="124"/>
      <c r="B98" s="124"/>
      <c r="C98" s="124"/>
      <c r="D98" s="124"/>
      <c r="E98" s="124"/>
    </row>
    <row r="99" spans="1:13" ht="14.45" x14ac:dyDescent="0.3">
      <c r="A99" s="124"/>
      <c r="B99" s="124"/>
      <c r="C99" s="124"/>
      <c r="D99" s="124"/>
      <c r="E99" s="124"/>
    </row>
    <row r="100" spans="1:13" ht="14.45" x14ac:dyDescent="0.3">
      <c r="A100" s="124"/>
      <c r="B100" s="124"/>
      <c r="C100" s="124"/>
      <c r="D100" s="124"/>
      <c r="E100" s="124"/>
    </row>
    <row r="101" spans="1:13" ht="14.45" x14ac:dyDescent="0.3">
      <c r="A101" s="139" t="s">
        <v>84</v>
      </c>
      <c r="B101" s="137"/>
      <c r="C101" s="133">
        <v>70</v>
      </c>
      <c r="D101" s="130"/>
      <c r="E101" s="124"/>
    </row>
    <row r="102" spans="1:13" ht="14.45" x14ac:dyDescent="0.3">
      <c r="A102" s="124"/>
      <c r="B102" s="138">
        <v>1</v>
      </c>
      <c r="C102" s="133">
        <v>33</v>
      </c>
      <c r="D102" s="144">
        <f>(C102/C$101)</f>
        <v>0.47142857142857142</v>
      </c>
      <c r="E102" s="124"/>
      <c r="J102" s="109"/>
      <c r="K102" s="109"/>
      <c r="L102" s="111"/>
      <c r="M102" s="106"/>
    </row>
    <row r="103" spans="1:13" ht="14.45" x14ac:dyDescent="0.3">
      <c r="A103" s="124"/>
      <c r="B103" s="138">
        <v>2</v>
      </c>
      <c r="C103" s="130">
        <v>11</v>
      </c>
      <c r="D103" s="145">
        <f t="shared" ref="D103:D106" si="9">(C103/C$101)</f>
        <v>0.15714285714285714</v>
      </c>
      <c r="E103" s="124"/>
      <c r="J103" s="109"/>
      <c r="K103" s="117"/>
      <c r="L103" s="111"/>
      <c r="M103" s="112"/>
    </row>
    <row r="104" spans="1:13" ht="14.45" x14ac:dyDescent="0.3">
      <c r="A104" s="124"/>
      <c r="B104" s="138">
        <v>3</v>
      </c>
      <c r="C104" s="130">
        <v>18</v>
      </c>
      <c r="D104" s="145">
        <f t="shared" si="9"/>
        <v>0.25714285714285712</v>
      </c>
      <c r="E104" s="124"/>
      <c r="J104" s="109"/>
      <c r="K104" s="117"/>
      <c r="L104" s="106"/>
      <c r="M104" s="114"/>
    </row>
    <row r="105" spans="1:13" ht="14.45" x14ac:dyDescent="0.3">
      <c r="A105" s="124"/>
      <c r="B105" s="138">
        <v>4</v>
      </c>
      <c r="C105" s="130">
        <v>5</v>
      </c>
      <c r="D105" s="145">
        <f t="shared" si="9"/>
        <v>7.1428571428571425E-2</v>
      </c>
      <c r="E105" s="124"/>
      <c r="J105" s="109"/>
      <c r="K105" s="117"/>
      <c r="L105" s="106"/>
      <c r="M105" s="114"/>
    </row>
    <row r="106" spans="1:13" ht="14.45" x14ac:dyDescent="0.3">
      <c r="A106" s="124"/>
      <c r="B106" s="138">
        <v>5</v>
      </c>
      <c r="C106" s="130">
        <v>3</v>
      </c>
      <c r="D106" s="145">
        <f t="shared" si="9"/>
        <v>4.2857142857142858E-2</v>
      </c>
      <c r="E106" s="124"/>
      <c r="J106" s="109"/>
      <c r="K106" s="117"/>
      <c r="L106" s="106"/>
      <c r="M106" s="114"/>
    </row>
    <row r="107" spans="1:13" ht="14.45" x14ac:dyDescent="0.3">
      <c r="A107" s="124"/>
      <c r="B107" s="124"/>
      <c r="C107" s="124"/>
      <c r="D107" s="124"/>
      <c r="E107" s="124"/>
      <c r="J107" s="109"/>
      <c r="K107" s="117"/>
      <c r="L107" s="106"/>
      <c r="M107" s="114"/>
    </row>
    <row r="108" spans="1:13" ht="14.45" x14ac:dyDescent="0.3">
      <c r="A108" s="124"/>
      <c r="B108" s="124"/>
      <c r="C108" s="124"/>
      <c r="D108" s="124"/>
      <c r="E108" s="124"/>
    </row>
    <row r="109" spans="1:13" ht="14.45" x14ac:dyDescent="0.3">
      <c r="A109" s="124"/>
      <c r="B109" s="124"/>
      <c r="C109" s="124"/>
      <c r="D109" s="124"/>
      <c r="E109" s="124"/>
    </row>
    <row r="110" spans="1:13" ht="14.45" x14ac:dyDescent="0.3">
      <c r="A110" s="124"/>
      <c r="B110" s="124"/>
      <c r="C110" s="124"/>
      <c r="D110" s="124"/>
      <c r="E110" s="124"/>
    </row>
    <row r="111" spans="1:13" ht="14.45" x14ac:dyDescent="0.3">
      <c r="A111" s="139" t="s">
        <v>85</v>
      </c>
      <c r="B111" s="137"/>
      <c r="C111" s="133">
        <v>69</v>
      </c>
      <c r="D111" s="130"/>
      <c r="E111" s="124"/>
    </row>
    <row r="112" spans="1:13" ht="14.45" x14ac:dyDescent="0.3">
      <c r="A112" s="124"/>
      <c r="B112" s="138">
        <v>1</v>
      </c>
      <c r="C112" s="130">
        <v>17</v>
      </c>
      <c r="D112" s="145">
        <f>(C112/C$111)</f>
        <v>0.24637681159420291</v>
      </c>
      <c r="E112" s="124"/>
      <c r="J112" s="109"/>
      <c r="K112" s="109"/>
      <c r="L112" s="111"/>
      <c r="M112" s="106"/>
    </row>
    <row r="113" spans="1:13" ht="14.45" x14ac:dyDescent="0.3">
      <c r="A113" s="124"/>
      <c r="B113" s="138">
        <v>2</v>
      </c>
      <c r="C113" s="130">
        <v>16</v>
      </c>
      <c r="D113" s="145">
        <f t="shared" ref="D113:D116" si="10">(C113/C$111)</f>
        <v>0.2318840579710145</v>
      </c>
      <c r="E113" s="124"/>
      <c r="J113" s="109"/>
      <c r="K113" s="117"/>
      <c r="L113" s="106"/>
      <c r="M113" s="114"/>
    </row>
    <row r="114" spans="1:13" ht="14.45" x14ac:dyDescent="0.3">
      <c r="A114" s="124"/>
      <c r="B114" s="138">
        <v>3</v>
      </c>
      <c r="C114" s="133">
        <v>21</v>
      </c>
      <c r="D114" s="144">
        <f t="shared" si="10"/>
        <v>0.30434782608695654</v>
      </c>
      <c r="E114" s="124"/>
      <c r="J114" s="109"/>
      <c r="K114" s="117"/>
      <c r="L114" s="106"/>
      <c r="M114" s="114"/>
    </row>
    <row r="115" spans="1:13" ht="14.45" x14ac:dyDescent="0.3">
      <c r="A115" s="124"/>
      <c r="B115" s="138">
        <v>4</v>
      </c>
      <c r="C115" s="130">
        <v>14</v>
      </c>
      <c r="D115" s="145">
        <f t="shared" si="10"/>
        <v>0.20289855072463769</v>
      </c>
      <c r="E115" s="124"/>
      <c r="J115" s="109"/>
      <c r="K115" s="117"/>
      <c r="L115" s="111"/>
      <c r="M115" s="112"/>
    </row>
    <row r="116" spans="1:13" ht="14.45" x14ac:dyDescent="0.3">
      <c r="A116" s="124"/>
      <c r="B116" s="138">
        <v>5</v>
      </c>
      <c r="C116" s="130">
        <v>1</v>
      </c>
      <c r="D116" s="145">
        <f t="shared" si="10"/>
        <v>1.4492753623188406E-2</v>
      </c>
      <c r="E116" s="124"/>
      <c r="J116" s="109"/>
      <c r="K116" s="117"/>
      <c r="L116" s="106"/>
      <c r="M116" s="114"/>
    </row>
    <row r="117" spans="1:13" ht="14.45" x14ac:dyDescent="0.3">
      <c r="A117" s="124"/>
      <c r="B117" s="124"/>
      <c r="C117" s="124"/>
      <c r="D117" s="124"/>
      <c r="E117" s="124"/>
      <c r="J117" s="109"/>
      <c r="K117" s="117"/>
      <c r="L117" s="106"/>
      <c r="M117" s="114"/>
    </row>
    <row r="118" spans="1:13" ht="14.45" x14ac:dyDescent="0.3">
      <c r="A118" s="124"/>
      <c r="B118" s="124"/>
      <c r="C118" s="124"/>
      <c r="D118" s="124"/>
      <c r="E118" s="124"/>
    </row>
    <row r="119" spans="1:13" ht="14.45" x14ac:dyDescent="0.3">
      <c r="A119" s="124"/>
      <c r="B119" s="124"/>
      <c r="C119" s="124"/>
      <c r="D119" s="124"/>
      <c r="E119" s="124"/>
    </row>
    <row r="120" spans="1:13" ht="14.45" x14ac:dyDescent="0.3">
      <c r="A120" s="124"/>
      <c r="B120" s="124"/>
      <c r="C120" s="124"/>
      <c r="D120" s="124"/>
      <c r="E120" s="124"/>
    </row>
    <row r="121" spans="1:13" ht="14.45" x14ac:dyDescent="0.3">
      <c r="A121" s="139" t="s">
        <v>86</v>
      </c>
      <c r="B121" s="137"/>
      <c r="C121" s="133">
        <v>66</v>
      </c>
      <c r="D121" s="130"/>
      <c r="E121" s="124"/>
    </row>
    <row r="122" spans="1:13" ht="14.45" x14ac:dyDescent="0.3">
      <c r="A122" s="124"/>
      <c r="B122" s="138">
        <v>1</v>
      </c>
      <c r="C122" s="130">
        <v>13</v>
      </c>
      <c r="D122" s="145">
        <f>(C122/C$121)</f>
        <v>0.19696969696969696</v>
      </c>
      <c r="E122" s="124"/>
      <c r="I122" s="109"/>
      <c r="J122" s="109"/>
      <c r="K122" s="111"/>
      <c r="L122" s="106"/>
    </row>
    <row r="123" spans="1:13" ht="14.45" x14ac:dyDescent="0.3">
      <c r="A123" s="124"/>
      <c r="B123" s="138">
        <v>2</v>
      </c>
      <c r="C123" s="133">
        <v>19</v>
      </c>
      <c r="D123" s="144">
        <f t="shared" ref="D123:D126" si="11">(C123/C$121)</f>
        <v>0.2878787878787879</v>
      </c>
      <c r="E123" s="124"/>
      <c r="I123" s="109"/>
      <c r="J123" s="117"/>
      <c r="K123" s="106"/>
      <c r="L123" s="114"/>
    </row>
    <row r="124" spans="1:13" ht="14.45" x14ac:dyDescent="0.3">
      <c r="A124" s="124"/>
      <c r="B124" s="138">
        <v>3</v>
      </c>
      <c r="C124" s="130">
        <v>17</v>
      </c>
      <c r="D124" s="145">
        <f t="shared" si="11"/>
        <v>0.25757575757575757</v>
      </c>
      <c r="E124" s="124"/>
      <c r="I124" s="109"/>
      <c r="J124" s="117"/>
      <c r="K124" s="111"/>
      <c r="L124" s="112"/>
    </row>
    <row r="125" spans="1:13" ht="14.45" x14ac:dyDescent="0.3">
      <c r="A125" s="124"/>
      <c r="B125" s="138">
        <v>4</v>
      </c>
      <c r="C125" s="130">
        <v>9</v>
      </c>
      <c r="D125" s="145">
        <f t="shared" si="11"/>
        <v>0.13636363636363635</v>
      </c>
      <c r="E125" s="124"/>
      <c r="I125" s="109"/>
      <c r="J125" s="117"/>
      <c r="K125" s="106"/>
      <c r="L125" s="114"/>
    </row>
    <row r="126" spans="1:13" ht="14.45" x14ac:dyDescent="0.3">
      <c r="A126" s="124"/>
      <c r="B126" s="138">
        <v>5</v>
      </c>
      <c r="C126" s="130">
        <v>8</v>
      </c>
      <c r="D126" s="145">
        <f t="shared" si="11"/>
        <v>0.12121212121212122</v>
      </c>
      <c r="E126" s="124"/>
      <c r="I126" s="109"/>
      <c r="J126" s="117"/>
      <c r="K126" s="106"/>
      <c r="L126" s="114"/>
    </row>
    <row r="127" spans="1:13" ht="14.45" x14ac:dyDescent="0.3">
      <c r="A127" s="124"/>
      <c r="B127" s="124"/>
      <c r="C127" s="124"/>
      <c r="D127" s="124"/>
      <c r="E127" s="124"/>
      <c r="I127" s="109"/>
      <c r="J127" s="117"/>
      <c r="K127" s="106"/>
      <c r="L127" s="114"/>
    </row>
    <row r="128" spans="1:13" ht="14.45" x14ac:dyDescent="0.3">
      <c r="A128" s="124"/>
      <c r="B128" s="124"/>
      <c r="C128" s="124"/>
      <c r="D128" s="124"/>
      <c r="E128" s="124"/>
    </row>
    <row r="129" spans="1:12" ht="14.45" x14ac:dyDescent="0.3">
      <c r="A129" s="124"/>
      <c r="B129" s="124"/>
      <c r="C129" s="124"/>
      <c r="D129" s="124"/>
      <c r="E129" s="124"/>
    </row>
    <row r="130" spans="1:12" ht="14.45" x14ac:dyDescent="0.3">
      <c r="A130" s="124"/>
      <c r="B130" s="124"/>
      <c r="C130" s="124"/>
      <c r="D130" s="124"/>
      <c r="E130" s="124"/>
    </row>
    <row r="131" spans="1:12" ht="14.45" x14ac:dyDescent="0.3">
      <c r="A131" s="139" t="s">
        <v>87</v>
      </c>
      <c r="B131" s="137"/>
      <c r="C131" s="133">
        <v>69</v>
      </c>
      <c r="D131" s="130"/>
      <c r="E131" s="124"/>
    </row>
    <row r="132" spans="1:12" ht="14.45" x14ac:dyDescent="0.3">
      <c r="A132" s="124"/>
      <c r="B132" s="138">
        <v>1</v>
      </c>
      <c r="C132" s="133">
        <v>28</v>
      </c>
      <c r="D132" s="144">
        <f>(C132/C$131)</f>
        <v>0.40579710144927539</v>
      </c>
      <c r="E132" s="124"/>
    </row>
    <row r="133" spans="1:12" ht="14.45" x14ac:dyDescent="0.3">
      <c r="A133" s="124"/>
      <c r="B133" s="138">
        <v>2</v>
      </c>
      <c r="C133" s="130">
        <v>20</v>
      </c>
      <c r="D133" s="145">
        <f t="shared" ref="D133:D136" si="12">(C133/C$131)</f>
        <v>0.28985507246376813</v>
      </c>
      <c r="E133" s="124"/>
      <c r="I133" s="109"/>
      <c r="J133" s="109"/>
      <c r="K133" s="111"/>
      <c r="L133" s="106"/>
    </row>
    <row r="134" spans="1:12" ht="14.45" x14ac:dyDescent="0.3">
      <c r="A134" s="124"/>
      <c r="B134" s="138">
        <v>3</v>
      </c>
      <c r="C134" s="130">
        <v>12</v>
      </c>
      <c r="D134" s="145">
        <f t="shared" si="12"/>
        <v>0.17391304347826086</v>
      </c>
      <c r="E134" s="124"/>
      <c r="I134" s="109"/>
      <c r="J134" s="117"/>
      <c r="K134" s="111"/>
      <c r="L134" s="112"/>
    </row>
    <row r="135" spans="1:12" ht="14.45" x14ac:dyDescent="0.3">
      <c r="A135" s="124"/>
      <c r="B135" s="138">
        <v>4</v>
      </c>
      <c r="C135" s="130">
        <v>4</v>
      </c>
      <c r="D135" s="145">
        <f t="shared" si="12"/>
        <v>5.7971014492753624E-2</v>
      </c>
      <c r="E135" s="124"/>
      <c r="I135" s="109"/>
      <c r="J135" s="117"/>
      <c r="K135" s="106"/>
      <c r="L135" s="114"/>
    </row>
    <row r="136" spans="1:12" ht="14.45" x14ac:dyDescent="0.3">
      <c r="A136" s="124"/>
      <c r="B136" s="138">
        <v>5</v>
      </c>
      <c r="C136" s="130">
        <v>5</v>
      </c>
      <c r="D136" s="145">
        <f t="shared" si="12"/>
        <v>7.2463768115942032E-2</v>
      </c>
      <c r="E136" s="124"/>
      <c r="I136" s="109"/>
      <c r="J136" s="117"/>
      <c r="K136" s="106"/>
      <c r="L136" s="114"/>
    </row>
    <row r="137" spans="1:12" ht="14.45" x14ac:dyDescent="0.3">
      <c r="A137" s="124"/>
      <c r="B137" s="124"/>
      <c r="C137" s="124"/>
      <c r="D137" s="124"/>
      <c r="E137" s="124"/>
      <c r="I137" s="109"/>
      <c r="J137" s="117"/>
      <c r="K137" s="106"/>
      <c r="L137" s="114"/>
    </row>
    <row r="138" spans="1:12" ht="14.45" x14ac:dyDescent="0.3">
      <c r="A138" s="124"/>
      <c r="B138" s="124"/>
      <c r="C138" s="124"/>
      <c r="D138" s="124"/>
      <c r="E138" s="124"/>
      <c r="I138" s="109"/>
      <c r="J138" s="117"/>
      <c r="K138" s="106"/>
      <c r="L138" s="114"/>
    </row>
    <row r="139" spans="1:12" ht="14.45" x14ac:dyDescent="0.3">
      <c r="A139" s="124"/>
      <c r="B139" s="124"/>
      <c r="C139" s="124"/>
      <c r="D139" s="124"/>
      <c r="E139" s="124"/>
    </row>
    <row r="140" spans="1:12" ht="14.45" x14ac:dyDescent="0.3">
      <c r="A140" s="124"/>
      <c r="B140" s="124"/>
      <c r="C140" s="124"/>
      <c r="D140" s="124"/>
      <c r="E140" s="124"/>
    </row>
    <row r="141" spans="1:12" ht="14.45" x14ac:dyDescent="0.3">
      <c r="A141" s="139" t="s">
        <v>88</v>
      </c>
      <c r="B141" s="137"/>
      <c r="C141" s="133">
        <v>65</v>
      </c>
      <c r="D141" s="130"/>
      <c r="E141" s="124"/>
    </row>
    <row r="142" spans="1:12" ht="14.45" x14ac:dyDescent="0.3">
      <c r="A142" s="124"/>
      <c r="B142" s="138">
        <v>1</v>
      </c>
      <c r="C142" s="130">
        <v>18</v>
      </c>
      <c r="D142" s="145">
        <f>(C142/C$141)</f>
        <v>0.27692307692307694</v>
      </c>
      <c r="E142" s="124"/>
      <c r="I142" s="109"/>
      <c r="J142" s="109"/>
      <c r="K142" s="111"/>
      <c r="L142" s="106"/>
    </row>
    <row r="143" spans="1:12" ht="14.45" x14ac:dyDescent="0.3">
      <c r="A143" s="124"/>
      <c r="B143" s="138">
        <v>2</v>
      </c>
      <c r="C143" s="130">
        <v>10</v>
      </c>
      <c r="D143" s="145">
        <f t="shared" ref="D143:D146" si="13">(C143/C$141)</f>
        <v>0.15384615384615385</v>
      </c>
      <c r="E143" s="124"/>
      <c r="I143" s="109"/>
      <c r="J143" s="117"/>
      <c r="K143" s="106"/>
      <c r="L143" s="114"/>
    </row>
    <row r="144" spans="1:12" ht="14.45" x14ac:dyDescent="0.3">
      <c r="A144" s="124"/>
      <c r="B144" s="138">
        <v>3</v>
      </c>
      <c r="C144" s="133">
        <v>19</v>
      </c>
      <c r="D144" s="144">
        <f t="shared" si="13"/>
        <v>0.29230769230769232</v>
      </c>
      <c r="E144" s="124"/>
      <c r="I144" s="109"/>
      <c r="J144" s="117"/>
      <c r="K144" s="106"/>
      <c r="L144" s="114"/>
    </row>
    <row r="145" spans="1:13" ht="14.45" x14ac:dyDescent="0.3">
      <c r="A145" s="124"/>
      <c r="B145" s="138">
        <v>4</v>
      </c>
      <c r="C145" s="130">
        <v>13</v>
      </c>
      <c r="D145" s="145">
        <f t="shared" si="13"/>
        <v>0.2</v>
      </c>
      <c r="E145" s="124"/>
      <c r="I145" s="109"/>
      <c r="J145" s="117"/>
      <c r="K145" s="111"/>
      <c r="L145" s="112"/>
    </row>
    <row r="146" spans="1:13" ht="14.45" x14ac:dyDescent="0.3">
      <c r="A146" s="124"/>
      <c r="B146" s="138">
        <v>5</v>
      </c>
      <c r="C146" s="130">
        <v>5</v>
      </c>
      <c r="D146" s="145">
        <f t="shared" si="13"/>
        <v>7.6923076923076927E-2</v>
      </c>
      <c r="E146" s="124"/>
      <c r="I146" s="109"/>
      <c r="J146" s="117"/>
      <c r="K146" s="106"/>
      <c r="L146" s="114"/>
    </row>
    <row r="147" spans="1:13" ht="14.45" x14ac:dyDescent="0.3">
      <c r="A147" s="124"/>
      <c r="B147" s="124"/>
      <c r="C147" s="124"/>
      <c r="D147" s="124"/>
      <c r="E147" s="124"/>
      <c r="I147" s="109"/>
      <c r="J147" s="117"/>
      <c r="K147" s="106"/>
      <c r="L147" s="114"/>
    </row>
    <row r="148" spans="1:13" ht="14.45" x14ac:dyDescent="0.3">
      <c r="A148" s="124"/>
      <c r="B148" s="124"/>
      <c r="C148" s="124"/>
      <c r="D148" s="124"/>
      <c r="E148" s="124"/>
    </row>
    <row r="149" spans="1:13" ht="14.45" x14ac:dyDescent="0.3">
      <c r="A149" s="124"/>
      <c r="B149" s="124"/>
      <c r="C149" s="124"/>
      <c r="D149" s="124"/>
      <c r="E149" s="124"/>
    </row>
    <row r="150" spans="1:13" ht="14.45" x14ac:dyDescent="0.3">
      <c r="A150" s="124"/>
      <c r="B150" s="124"/>
      <c r="C150" s="124"/>
      <c r="D150" s="124"/>
      <c r="E150" s="124"/>
    </row>
    <row r="151" spans="1:13" ht="14.45" x14ac:dyDescent="0.3">
      <c r="A151" s="139" t="s">
        <v>89</v>
      </c>
      <c r="B151" s="137"/>
      <c r="C151" s="133">
        <v>68</v>
      </c>
      <c r="D151" s="130"/>
      <c r="E151" s="124"/>
      <c r="H151" s="109"/>
      <c r="I151" s="109"/>
      <c r="J151" s="109"/>
      <c r="K151" s="111"/>
      <c r="L151" s="106"/>
      <c r="M151" s="109"/>
    </row>
    <row r="152" spans="1:13" ht="14.45" x14ac:dyDescent="0.3">
      <c r="A152" s="124"/>
      <c r="B152" s="138">
        <v>1</v>
      </c>
      <c r="C152" s="130">
        <v>11</v>
      </c>
      <c r="D152" s="145">
        <f>(C152/C$151)</f>
        <v>0.16176470588235295</v>
      </c>
      <c r="E152" s="124"/>
      <c r="H152" s="109"/>
      <c r="I152" s="109"/>
      <c r="J152" s="117"/>
      <c r="K152" s="106"/>
      <c r="L152" s="114"/>
      <c r="M152" s="109"/>
    </row>
    <row r="153" spans="1:13" ht="14.45" x14ac:dyDescent="0.3">
      <c r="A153" s="124"/>
      <c r="B153" s="138">
        <v>2</v>
      </c>
      <c r="C153" s="133">
        <v>22</v>
      </c>
      <c r="D153" s="144">
        <f t="shared" ref="D153:D156" si="14">(C153/C$151)</f>
        <v>0.3235294117647059</v>
      </c>
      <c r="E153" s="124"/>
      <c r="H153" s="109"/>
      <c r="I153" s="109"/>
      <c r="J153" s="117"/>
      <c r="K153" s="111"/>
      <c r="L153" s="112"/>
      <c r="M153" s="109"/>
    </row>
    <row r="154" spans="1:13" ht="14.45" x14ac:dyDescent="0.3">
      <c r="A154" s="124"/>
      <c r="B154" s="138">
        <v>3</v>
      </c>
      <c r="C154" s="130">
        <v>18</v>
      </c>
      <c r="D154" s="145">
        <f t="shared" si="14"/>
        <v>0.26470588235294118</v>
      </c>
      <c r="E154" s="124"/>
      <c r="H154" s="109"/>
      <c r="I154" s="109"/>
      <c r="J154" s="117"/>
      <c r="K154" s="106"/>
      <c r="L154" s="114"/>
      <c r="M154" s="109"/>
    </row>
    <row r="155" spans="1:13" ht="14.45" x14ac:dyDescent="0.3">
      <c r="A155" s="124"/>
      <c r="B155" s="138">
        <v>4</v>
      </c>
      <c r="C155" s="130">
        <v>12</v>
      </c>
      <c r="D155" s="145">
        <f t="shared" si="14"/>
        <v>0.17647058823529413</v>
      </c>
      <c r="E155" s="124"/>
      <c r="H155" s="109"/>
      <c r="I155" s="109"/>
      <c r="J155" s="117"/>
      <c r="K155" s="106"/>
      <c r="L155" s="114"/>
      <c r="M155" s="109"/>
    </row>
    <row r="156" spans="1:13" ht="14.45" x14ac:dyDescent="0.3">
      <c r="A156" s="124"/>
      <c r="B156" s="138">
        <v>5</v>
      </c>
      <c r="C156" s="130">
        <v>5</v>
      </c>
      <c r="D156" s="145">
        <f t="shared" si="14"/>
        <v>7.3529411764705885E-2</v>
      </c>
      <c r="E156" s="124"/>
      <c r="H156" s="109"/>
      <c r="I156" s="109"/>
      <c r="J156" s="117"/>
      <c r="K156" s="106"/>
      <c r="L156" s="114"/>
      <c r="M156" s="109"/>
    </row>
    <row r="157" spans="1:13" ht="14.45" x14ac:dyDescent="0.3">
      <c r="A157" s="124"/>
      <c r="B157" s="124"/>
      <c r="C157" s="124"/>
      <c r="D157" s="124"/>
      <c r="E157" s="124"/>
    </row>
    <row r="158" spans="1:13" ht="14.45" x14ac:dyDescent="0.3">
      <c r="A158" s="124"/>
      <c r="B158" s="124"/>
      <c r="C158" s="124"/>
      <c r="D158" s="124"/>
      <c r="E158" s="124"/>
    </row>
    <row r="159" spans="1:13" ht="14.45" x14ac:dyDescent="0.3">
      <c r="A159" s="124"/>
      <c r="B159" s="124"/>
      <c r="C159" s="124"/>
      <c r="D159" s="124"/>
      <c r="E159" s="124"/>
    </row>
    <row r="160" spans="1:13" ht="14.45" x14ac:dyDescent="0.3">
      <c r="A160" s="124"/>
      <c r="B160" s="124"/>
      <c r="C160" s="124"/>
      <c r="D160" s="124"/>
      <c r="E160" s="124"/>
    </row>
    <row r="161" spans="1:12" ht="14.45" x14ac:dyDescent="0.3">
      <c r="A161" s="139" t="s">
        <v>137</v>
      </c>
      <c r="B161" s="137"/>
      <c r="C161" s="133">
        <v>71</v>
      </c>
      <c r="D161" s="130"/>
      <c r="E161" s="124"/>
      <c r="H161" s="109"/>
      <c r="I161" s="109"/>
      <c r="J161" s="109"/>
      <c r="K161" s="109"/>
      <c r="L161" s="109"/>
    </row>
    <row r="162" spans="1:12" ht="14.45" x14ac:dyDescent="0.3">
      <c r="A162" s="124"/>
      <c r="B162" s="138">
        <v>1</v>
      </c>
      <c r="C162" s="130">
        <v>21</v>
      </c>
      <c r="D162" s="145">
        <f>(C162/C$161)</f>
        <v>0.29577464788732394</v>
      </c>
      <c r="E162" s="124"/>
      <c r="H162" s="109"/>
      <c r="I162" s="109"/>
      <c r="J162" s="111"/>
      <c r="K162" s="106"/>
      <c r="L162" s="109"/>
    </row>
    <row r="163" spans="1:12" ht="14.45" x14ac:dyDescent="0.3">
      <c r="A163" s="124"/>
      <c r="B163" s="138">
        <v>2</v>
      </c>
      <c r="C163" s="133">
        <v>26</v>
      </c>
      <c r="D163" s="144">
        <f t="shared" ref="D163:D166" si="15">(C163/C$161)</f>
        <v>0.36619718309859156</v>
      </c>
      <c r="E163" s="124"/>
      <c r="H163" s="109"/>
      <c r="I163" s="117"/>
      <c r="J163" s="106"/>
      <c r="K163" s="114"/>
      <c r="L163" s="109"/>
    </row>
    <row r="164" spans="1:12" ht="14.45" x14ac:dyDescent="0.3">
      <c r="A164" s="124"/>
      <c r="B164" s="138">
        <v>3</v>
      </c>
      <c r="C164" s="130">
        <v>18</v>
      </c>
      <c r="D164" s="145">
        <f t="shared" si="15"/>
        <v>0.25352112676056338</v>
      </c>
      <c r="E164" s="124"/>
      <c r="H164" s="109"/>
      <c r="I164" s="117"/>
      <c r="J164" s="111"/>
      <c r="K164" s="112"/>
      <c r="L164" s="109"/>
    </row>
    <row r="165" spans="1:12" ht="14.45" x14ac:dyDescent="0.3">
      <c r="A165" s="124"/>
      <c r="B165" s="138">
        <v>4</v>
      </c>
      <c r="C165" s="130">
        <v>5</v>
      </c>
      <c r="D165" s="145">
        <f t="shared" si="15"/>
        <v>7.0422535211267609E-2</v>
      </c>
      <c r="E165" s="124"/>
      <c r="H165" s="109"/>
      <c r="I165" s="117"/>
      <c r="J165" s="106"/>
      <c r="K165" s="114"/>
      <c r="L165" s="109"/>
    </row>
    <row r="166" spans="1:12" ht="14.45" x14ac:dyDescent="0.3">
      <c r="A166" s="124"/>
      <c r="B166" s="138">
        <v>5</v>
      </c>
      <c r="C166" s="130">
        <v>1</v>
      </c>
      <c r="D166" s="145">
        <f t="shared" si="15"/>
        <v>1.4084507042253521E-2</v>
      </c>
      <c r="E166" s="124"/>
      <c r="H166" s="109"/>
      <c r="I166" s="117"/>
      <c r="J166" s="106"/>
      <c r="K166" s="114"/>
      <c r="L166" s="109"/>
    </row>
    <row r="167" spans="1:12" ht="14.45" x14ac:dyDescent="0.3">
      <c r="A167" s="124"/>
      <c r="B167" s="124"/>
      <c r="C167" s="124"/>
      <c r="D167" s="124"/>
      <c r="E167" s="124"/>
      <c r="H167" s="109"/>
      <c r="I167" s="117"/>
      <c r="J167" s="106"/>
      <c r="K167" s="114"/>
      <c r="L167" s="109"/>
    </row>
    <row r="168" spans="1:12" ht="14.45" x14ac:dyDescent="0.3">
      <c r="A168" s="124"/>
      <c r="B168" s="124"/>
      <c r="C168" s="124"/>
      <c r="D168" s="124"/>
      <c r="E168" s="124"/>
    </row>
    <row r="169" spans="1:12" ht="14.45" x14ac:dyDescent="0.3">
      <c r="A169" s="124"/>
      <c r="B169" s="124"/>
      <c r="C169" s="124"/>
      <c r="D169" s="124"/>
      <c r="E169" s="124"/>
    </row>
    <row r="170" spans="1:12" ht="14.45" x14ac:dyDescent="0.3">
      <c r="A170" s="124"/>
      <c r="B170" s="124"/>
      <c r="C170" s="124"/>
      <c r="D170" s="124"/>
      <c r="E170" s="124"/>
    </row>
    <row r="171" spans="1:12" ht="14.45" x14ac:dyDescent="0.3">
      <c r="A171" s="139" t="s">
        <v>91</v>
      </c>
      <c r="B171" s="137"/>
      <c r="C171" s="133">
        <v>70</v>
      </c>
      <c r="D171" s="130"/>
      <c r="E171" s="124"/>
    </row>
    <row r="172" spans="1:12" ht="14.45" x14ac:dyDescent="0.3">
      <c r="A172" s="124"/>
      <c r="B172" s="138">
        <v>1</v>
      </c>
      <c r="C172" s="130">
        <v>21</v>
      </c>
      <c r="D172" s="145">
        <f>(C172/C$171)</f>
        <v>0.3</v>
      </c>
      <c r="E172" s="124"/>
      <c r="G172" s="109"/>
      <c r="H172" s="109"/>
      <c r="I172" s="109"/>
      <c r="J172" s="111"/>
      <c r="K172" s="106"/>
    </row>
    <row r="173" spans="1:12" ht="14.45" x14ac:dyDescent="0.3">
      <c r="A173" s="124"/>
      <c r="B173" s="138">
        <v>2</v>
      </c>
      <c r="C173" s="133">
        <v>23</v>
      </c>
      <c r="D173" s="144">
        <f t="shared" ref="D173:D176" si="16">(C173/C$171)</f>
        <v>0.32857142857142857</v>
      </c>
      <c r="E173" s="124"/>
      <c r="G173" s="109"/>
      <c r="H173" s="109"/>
      <c r="I173" s="117"/>
      <c r="J173" s="106"/>
      <c r="K173" s="114"/>
    </row>
    <row r="174" spans="1:12" ht="14.45" x14ac:dyDescent="0.3">
      <c r="A174" s="124"/>
      <c r="B174" s="138">
        <v>3</v>
      </c>
      <c r="C174" s="130">
        <v>14</v>
      </c>
      <c r="D174" s="145">
        <f t="shared" si="16"/>
        <v>0.2</v>
      </c>
      <c r="E174" s="124"/>
      <c r="G174" s="109"/>
      <c r="H174" s="109"/>
      <c r="I174" s="117"/>
      <c r="J174" s="111"/>
      <c r="K174" s="112"/>
    </row>
    <row r="175" spans="1:12" ht="14.45" x14ac:dyDescent="0.3">
      <c r="A175" s="124"/>
      <c r="B175" s="138">
        <v>4</v>
      </c>
      <c r="C175" s="130">
        <v>6</v>
      </c>
      <c r="D175" s="145">
        <f t="shared" si="16"/>
        <v>8.5714285714285715E-2</v>
      </c>
      <c r="E175" s="124"/>
      <c r="G175" s="109"/>
      <c r="H175" s="109"/>
      <c r="I175" s="117"/>
      <c r="J175" s="106"/>
      <c r="K175" s="114"/>
    </row>
    <row r="176" spans="1:12" ht="14.45" x14ac:dyDescent="0.3">
      <c r="A176" s="124"/>
      <c r="B176" s="138">
        <v>5</v>
      </c>
      <c r="C176" s="130">
        <v>1</v>
      </c>
      <c r="D176" s="145">
        <f t="shared" si="16"/>
        <v>1.4285714285714285E-2</v>
      </c>
      <c r="E176" s="124"/>
      <c r="G176" s="109"/>
      <c r="H176" s="109"/>
      <c r="I176" s="117"/>
      <c r="J176" s="106"/>
      <c r="K176" s="114"/>
    </row>
    <row r="177" spans="1:13" ht="14.45" x14ac:dyDescent="0.3">
      <c r="A177" s="124"/>
      <c r="B177" s="124"/>
      <c r="C177" s="124"/>
      <c r="D177" s="124"/>
      <c r="E177" s="124"/>
      <c r="G177" s="109"/>
      <c r="H177" s="109"/>
      <c r="I177" s="117"/>
      <c r="J177" s="106"/>
      <c r="K177" s="114"/>
    </row>
    <row r="178" spans="1:13" ht="14.45" x14ac:dyDescent="0.3">
      <c r="A178" s="124"/>
      <c r="B178" s="124"/>
      <c r="C178" s="124"/>
      <c r="D178" s="124"/>
      <c r="E178" s="124"/>
    </row>
    <row r="179" spans="1:13" ht="14.45" x14ac:dyDescent="0.3">
      <c r="A179" s="124"/>
      <c r="B179" s="124"/>
      <c r="C179" s="124"/>
      <c r="D179" s="124"/>
      <c r="E179" s="124"/>
    </row>
    <row r="180" spans="1:13" ht="14.45" x14ac:dyDescent="0.3">
      <c r="A180" s="124"/>
      <c r="B180" s="124"/>
      <c r="C180" s="124"/>
      <c r="D180" s="124"/>
      <c r="E180" s="124"/>
    </row>
    <row r="181" spans="1:13" ht="14.45" x14ac:dyDescent="0.3">
      <c r="A181" s="139" t="s">
        <v>92</v>
      </c>
      <c r="B181" s="137"/>
      <c r="C181" s="133">
        <v>72</v>
      </c>
      <c r="D181" s="130"/>
      <c r="E181" s="124"/>
    </row>
    <row r="182" spans="1:13" ht="14.45" x14ac:dyDescent="0.3">
      <c r="A182" s="124"/>
      <c r="B182" s="138">
        <v>1</v>
      </c>
      <c r="C182" s="130">
        <v>12</v>
      </c>
      <c r="D182" s="145">
        <f>(C182/C$181)</f>
        <v>0.16666666666666666</v>
      </c>
      <c r="E182" s="124"/>
      <c r="H182" s="109"/>
      <c r="I182" s="109"/>
      <c r="J182" s="109"/>
      <c r="K182" s="111"/>
      <c r="L182" s="106"/>
    </row>
    <row r="183" spans="1:13" ht="14.45" x14ac:dyDescent="0.3">
      <c r="A183" s="124"/>
      <c r="B183" s="138">
        <v>2</v>
      </c>
      <c r="C183" s="130">
        <v>19</v>
      </c>
      <c r="D183" s="145">
        <f t="shared" ref="D183:D186" si="17">(C183/C$181)</f>
        <v>0.2638888888888889</v>
      </c>
      <c r="E183" s="124"/>
      <c r="H183" s="109"/>
      <c r="I183" s="109"/>
      <c r="J183" s="117"/>
      <c r="K183" s="106"/>
      <c r="L183" s="114"/>
    </row>
    <row r="184" spans="1:13" ht="14.45" x14ac:dyDescent="0.3">
      <c r="A184" s="124"/>
      <c r="B184" s="138">
        <v>3</v>
      </c>
      <c r="C184" s="133">
        <v>22</v>
      </c>
      <c r="D184" s="144">
        <f t="shared" si="17"/>
        <v>0.30555555555555558</v>
      </c>
      <c r="E184" s="124"/>
      <c r="H184" s="109"/>
      <c r="I184" s="109"/>
      <c r="J184" s="117"/>
      <c r="K184" s="106"/>
      <c r="L184" s="114"/>
    </row>
    <row r="185" spans="1:13" ht="14.45" x14ac:dyDescent="0.3">
      <c r="A185" s="124"/>
      <c r="B185" s="138">
        <v>4</v>
      </c>
      <c r="C185" s="130">
        <v>14</v>
      </c>
      <c r="D185" s="145">
        <f t="shared" si="17"/>
        <v>0.19444444444444445</v>
      </c>
      <c r="E185" s="124"/>
      <c r="H185" s="109"/>
      <c r="I185" s="109"/>
      <c r="J185" s="117"/>
      <c r="K185" s="111"/>
      <c r="L185" s="112"/>
    </row>
    <row r="186" spans="1:13" ht="14.45" x14ac:dyDescent="0.3">
      <c r="A186" s="124"/>
      <c r="B186" s="138">
        <v>5</v>
      </c>
      <c r="C186" s="130">
        <v>5</v>
      </c>
      <c r="D186" s="145">
        <f t="shared" si="17"/>
        <v>6.9444444444444448E-2</v>
      </c>
      <c r="E186" s="124"/>
      <c r="H186" s="109"/>
      <c r="I186" s="109"/>
      <c r="J186" s="117"/>
      <c r="K186" s="106"/>
      <c r="L186" s="114"/>
    </row>
    <row r="187" spans="1:13" ht="14.45" x14ac:dyDescent="0.3">
      <c r="A187" s="124"/>
      <c r="B187" s="124"/>
      <c r="C187" s="124"/>
      <c r="D187" s="124"/>
      <c r="E187" s="124"/>
      <c r="H187" s="109"/>
      <c r="I187" s="109"/>
      <c r="J187" s="117"/>
      <c r="K187" s="106"/>
      <c r="L187" s="114"/>
      <c r="M187" s="109"/>
    </row>
    <row r="188" spans="1:13" ht="14.45" x14ac:dyDescent="0.3">
      <c r="A188" s="124"/>
      <c r="B188" s="124"/>
      <c r="C188" s="124"/>
      <c r="D188" s="124"/>
      <c r="E188" s="124"/>
      <c r="L188" s="109"/>
    </row>
    <row r="189" spans="1:13" ht="14.45" x14ac:dyDescent="0.3">
      <c r="A189" s="124"/>
      <c r="B189" s="124"/>
      <c r="C189" s="124"/>
      <c r="D189" s="124"/>
      <c r="E189" s="124"/>
    </row>
    <row r="190" spans="1:13" ht="14.45" x14ac:dyDescent="0.3">
      <c r="A190" s="124"/>
      <c r="B190" s="124"/>
      <c r="C190" s="124"/>
      <c r="D190" s="124"/>
      <c r="E190" s="124"/>
    </row>
    <row r="191" spans="1:13" ht="14.45" x14ac:dyDescent="0.3">
      <c r="A191" s="139" t="s">
        <v>93</v>
      </c>
      <c r="B191" s="137"/>
      <c r="C191" s="133">
        <v>76</v>
      </c>
      <c r="D191" s="130"/>
      <c r="E191" s="124"/>
      <c r="G191" s="109"/>
      <c r="H191" s="109"/>
      <c r="I191" s="109"/>
      <c r="J191" s="109"/>
      <c r="K191" s="109"/>
      <c r="L191" s="109"/>
    </row>
    <row r="192" spans="1:13" ht="14.45" x14ac:dyDescent="0.3">
      <c r="A192" s="124"/>
      <c r="B192" s="138">
        <v>1</v>
      </c>
      <c r="C192" s="133">
        <v>40</v>
      </c>
      <c r="D192" s="144">
        <f>(C192/C$191)</f>
        <v>0.52631578947368418</v>
      </c>
      <c r="E192" s="124"/>
      <c r="G192" s="109"/>
      <c r="H192" s="109"/>
      <c r="I192" s="109"/>
      <c r="J192" s="111"/>
      <c r="K192" s="106"/>
      <c r="L192" s="109"/>
    </row>
    <row r="193" spans="1:12" ht="14.45" x14ac:dyDescent="0.3">
      <c r="A193" s="124"/>
      <c r="B193" s="138">
        <v>2</v>
      </c>
      <c r="C193" s="130">
        <v>16</v>
      </c>
      <c r="D193" s="145">
        <f t="shared" ref="D193:D196" si="18">(C193/C$191)</f>
        <v>0.21052631578947367</v>
      </c>
      <c r="E193" s="124"/>
      <c r="G193" s="109"/>
      <c r="H193" s="109"/>
      <c r="I193" s="117"/>
      <c r="J193" s="111"/>
      <c r="K193" s="112"/>
      <c r="L193" s="109"/>
    </row>
    <row r="194" spans="1:12" ht="14.45" x14ac:dyDescent="0.3">
      <c r="A194" s="124"/>
      <c r="B194" s="138">
        <v>3</v>
      </c>
      <c r="C194" s="130">
        <v>11</v>
      </c>
      <c r="D194" s="145">
        <f t="shared" si="18"/>
        <v>0.14473684210526316</v>
      </c>
      <c r="E194" s="124"/>
      <c r="G194" s="109"/>
      <c r="H194" s="109"/>
      <c r="I194" s="117"/>
      <c r="J194" s="106"/>
      <c r="K194" s="114"/>
      <c r="L194" s="109"/>
    </row>
    <row r="195" spans="1:12" ht="14.45" x14ac:dyDescent="0.3">
      <c r="A195" s="124"/>
      <c r="B195" s="138">
        <v>4</v>
      </c>
      <c r="C195" s="130">
        <v>4</v>
      </c>
      <c r="D195" s="145">
        <f t="shared" si="18"/>
        <v>5.2631578947368418E-2</v>
      </c>
      <c r="E195" s="124"/>
      <c r="G195" s="109"/>
      <c r="H195" s="109"/>
      <c r="I195" s="117"/>
      <c r="J195" s="106"/>
      <c r="K195" s="114"/>
      <c r="L195" s="109"/>
    </row>
    <row r="196" spans="1:12" ht="14.45" x14ac:dyDescent="0.3">
      <c r="A196" s="124"/>
      <c r="B196" s="138">
        <v>5</v>
      </c>
      <c r="C196" s="130">
        <v>5</v>
      </c>
      <c r="D196" s="145">
        <f t="shared" si="18"/>
        <v>6.5789473684210523E-2</v>
      </c>
      <c r="E196" s="124"/>
      <c r="G196" s="109"/>
      <c r="H196" s="109"/>
      <c r="I196" s="117"/>
      <c r="J196" s="106"/>
      <c r="K196" s="114"/>
      <c r="L196" s="109"/>
    </row>
    <row r="197" spans="1:12" ht="14.45" x14ac:dyDescent="0.3">
      <c r="A197" s="124"/>
      <c r="B197" s="124"/>
      <c r="C197" s="124"/>
      <c r="D197" s="124"/>
      <c r="E197" s="124"/>
      <c r="G197" s="109"/>
      <c r="H197" s="109"/>
      <c r="I197" s="117"/>
      <c r="J197" s="106"/>
      <c r="K197" s="114"/>
      <c r="L197" s="109"/>
    </row>
  </sheetData>
  <mergeCells count="1">
    <mergeCell ref="B3:D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C17" sqref="C17"/>
    </sheetView>
  </sheetViews>
  <sheetFormatPr defaultRowHeight="15" x14ac:dyDescent="0.25"/>
  <cols>
    <col min="1" max="1" width="89.7109375" bestFit="1" customWidth="1"/>
  </cols>
  <sheetData>
    <row r="1" spans="1:12" ht="17.45" x14ac:dyDescent="0.3">
      <c r="A1" s="121" t="s">
        <v>131</v>
      </c>
      <c r="B1" s="122"/>
      <c r="C1" s="122"/>
      <c r="D1" s="122"/>
      <c r="E1" s="122"/>
      <c r="F1" s="122"/>
    </row>
    <row r="2" spans="1:12" ht="15.6" x14ac:dyDescent="0.3">
      <c r="A2" s="123" t="s">
        <v>104</v>
      </c>
      <c r="B2" s="123"/>
      <c r="C2" s="123"/>
      <c r="D2" s="122"/>
      <c r="E2" s="122"/>
      <c r="F2" s="122"/>
    </row>
    <row r="3" spans="1:12" ht="14.45" x14ac:dyDescent="0.3">
      <c r="A3" s="120" t="s">
        <v>132</v>
      </c>
      <c r="B3" s="150" t="s">
        <v>133</v>
      </c>
      <c r="C3" s="151"/>
      <c r="D3" s="122"/>
      <c r="E3" s="122"/>
      <c r="F3" s="122"/>
    </row>
    <row r="4" spans="1:12" ht="15.6" x14ac:dyDescent="0.3">
      <c r="A4" s="132" t="s">
        <v>95</v>
      </c>
      <c r="B4" s="126">
        <v>82</v>
      </c>
      <c r="C4" s="143">
        <f>(B4/B$13)</f>
        <v>0.26031746031746034</v>
      </c>
      <c r="D4" s="122"/>
      <c r="E4" s="122"/>
      <c r="F4" s="137"/>
      <c r="G4" s="105"/>
      <c r="H4" s="105"/>
      <c r="I4" s="105"/>
      <c r="J4" s="111"/>
      <c r="K4" s="106"/>
      <c r="L4" s="109"/>
    </row>
    <row r="5" spans="1:12" ht="14.45" x14ac:dyDescent="0.3">
      <c r="A5" s="132" t="s">
        <v>96</v>
      </c>
      <c r="B5" s="128">
        <v>12</v>
      </c>
      <c r="C5" s="142">
        <f t="shared" ref="C5:C12" si="0">(B5/B$13)</f>
        <v>3.8095238095238099E-2</v>
      </c>
      <c r="D5" s="122"/>
      <c r="E5" s="122"/>
      <c r="F5" s="137"/>
      <c r="G5" s="109"/>
      <c r="H5" s="109"/>
      <c r="I5" s="109"/>
      <c r="J5" s="111"/>
      <c r="K5" s="112"/>
      <c r="L5" s="109"/>
    </row>
    <row r="6" spans="1:12" ht="14.45" x14ac:dyDescent="0.3">
      <c r="A6" s="132" t="s">
        <v>97</v>
      </c>
      <c r="B6" s="128">
        <v>7</v>
      </c>
      <c r="C6" s="142">
        <f t="shared" si="0"/>
        <v>2.2222222222222223E-2</v>
      </c>
      <c r="D6" s="122"/>
      <c r="E6" s="122"/>
      <c r="F6" s="137"/>
      <c r="G6" s="109"/>
      <c r="H6" s="109"/>
      <c r="I6" s="109"/>
      <c r="J6" s="106"/>
      <c r="K6" s="114"/>
      <c r="L6" s="109"/>
    </row>
    <row r="7" spans="1:12" x14ac:dyDescent="0.25">
      <c r="A7" s="132" t="s">
        <v>98</v>
      </c>
      <c r="B7" s="128">
        <v>2</v>
      </c>
      <c r="C7" s="142">
        <f t="shared" si="0"/>
        <v>6.3492063492063492E-3</v>
      </c>
      <c r="D7" s="122"/>
      <c r="E7" s="122"/>
      <c r="F7" s="137"/>
      <c r="G7" s="109"/>
      <c r="H7" s="109"/>
      <c r="I7" s="109"/>
      <c r="J7" s="106"/>
      <c r="K7" s="114"/>
      <c r="L7" s="109"/>
    </row>
    <row r="8" spans="1:12" x14ac:dyDescent="0.25">
      <c r="A8" s="132" t="s">
        <v>99</v>
      </c>
      <c r="B8" s="126">
        <v>52</v>
      </c>
      <c r="C8" s="143">
        <f t="shared" si="0"/>
        <v>0.16507936507936508</v>
      </c>
      <c r="D8" s="122"/>
      <c r="E8" s="122"/>
      <c r="F8" s="137"/>
      <c r="G8" s="109"/>
      <c r="H8" s="109"/>
      <c r="I8" s="109"/>
      <c r="J8" s="106"/>
      <c r="K8" s="114"/>
      <c r="L8" s="109"/>
    </row>
    <row r="9" spans="1:12" ht="14.45" x14ac:dyDescent="0.3">
      <c r="A9" s="132" t="s">
        <v>100</v>
      </c>
      <c r="B9" s="128">
        <v>25</v>
      </c>
      <c r="C9" s="142">
        <f t="shared" si="0"/>
        <v>7.9365079365079361E-2</v>
      </c>
      <c r="D9" s="122"/>
      <c r="E9" s="122"/>
      <c r="F9" s="137"/>
      <c r="G9" s="109"/>
      <c r="H9" s="109"/>
      <c r="I9" s="109"/>
      <c r="J9" s="111"/>
      <c r="K9" s="112"/>
      <c r="L9" s="109"/>
    </row>
    <row r="10" spans="1:12" ht="14.45" x14ac:dyDescent="0.3">
      <c r="A10" s="132" t="s">
        <v>101</v>
      </c>
      <c r="B10" s="128">
        <v>28</v>
      </c>
      <c r="C10" s="142">
        <f t="shared" si="0"/>
        <v>8.8888888888888892E-2</v>
      </c>
      <c r="D10" s="122"/>
      <c r="E10" s="122"/>
      <c r="F10" s="137"/>
      <c r="G10" s="109"/>
      <c r="H10" s="109"/>
      <c r="I10" s="109"/>
      <c r="J10" s="106"/>
      <c r="K10" s="114"/>
      <c r="L10" s="109"/>
    </row>
    <row r="11" spans="1:12" ht="14.45" x14ac:dyDescent="0.3">
      <c r="A11" s="132" t="s">
        <v>102</v>
      </c>
      <c r="B11" s="128">
        <v>49</v>
      </c>
      <c r="C11" s="142">
        <f t="shared" si="0"/>
        <v>0.15555555555555556</v>
      </c>
      <c r="D11" s="122"/>
      <c r="E11" s="122"/>
      <c r="F11" s="137"/>
      <c r="G11" s="109"/>
      <c r="H11" s="109"/>
      <c r="I11" s="109"/>
      <c r="J11" s="106"/>
      <c r="K11" s="114"/>
      <c r="L11" s="109"/>
    </row>
    <row r="12" spans="1:12" ht="14.45" x14ac:dyDescent="0.3">
      <c r="A12" s="141" t="s">
        <v>103</v>
      </c>
      <c r="B12" s="126">
        <v>58</v>
      </c>
      <c r="C12" s="143">
        <f t="shared" si="0"/>
        <v>0.18412698412698414</v>
      </c>
      <c r="D12" s="122"/>
      <c r="E12" s="122"/>
      <c r="F12" s="137"/>
      <c r="G12" s="109"/>
      <c r="H12" s="109"/>
      <c r="I12" s="109"/>
      <c r="J12" s="106"/>
      <c r="K12" s="114"/>
      <c r="L12" s="109"/>
    </row>
    <row r="13" spans="1:12" ht="14.45" customHeight="1" x14ac:dyDescent="0.3">
      <c r="A13" s="113" t="s">
        <v>134</v>
      </c>
      <c r="B13" s="130">
        <v>315</v>
      </c>
      <c r="C13" s="122"/>
      <c r="D13" s="122"/>
      <c r="E13" s="122"/>
      <c r="F13" s="137"/>
      <c r="G13" s="109"/>
      <c r="H13" s="118"/>
      <c r="I13" s="109"/>
      <c r="J13" s="111"/>
      <c r="K13" s="112"/>
      <c r="L13" s="109"/>
    </row>
    <row r="14" spans="1:12" ht="14.45" x14ac:dyDescent="0.3">
      <c r="A14" s="113" t="s">
        <v>135</v>
      </c>
      <c r="B14" s="128">
        <v>0</v>
      </c>
      <c r="C14" s="122"/>
      <c r="D14" s="122"/>
      <c r="E14" s="124"/>
      <c r="F14" s="137"/>
      <c r="G14" s="109"/>
      <c r="H14" s="109"/>
      <c r="I14" s="109"/>
      <c r="J14" s="109"/>
      <c r="K14" s="109"/>
      <c r="L14" s="109"/>
    </row>
    <row r="15" spans="1:12" ht="14.45" x14ac:dyDescent="0.3">
      <c r="A15" s="122"/>
      <c r="B15" s="122"/>
      <c r="C15" s="122"/>
      <c r="D15" s="122"/>
      <c r="E15" s="124"/>
      <c r="F15" s="137"/>
      <c r="G15" s="109"/>
      <c r="H15" s="109"/>
      <c r="I15" s="109"/>
      <c r="J15" s="109"/>
      <c r="K15" s="109"/>
      <c r="L15" s="109"/>
    </row>
    <row r="16" spans="1:12" ht="14.45" x14ac:dyDescent="0.3">
      <c r="A16" s="122"/>
      <c r="B16" s="122"/>
      <c r="C16" s="122"/>
      <c r="D16" s="122"/>
      <c r="E16" s="124"/>
      <c r="F16" s="124"/>
    </row>
    <row r="17" spans="1:6" ht="14.45" x14ac:dyDescent="0.3">
      <c r="A17" s="124"/>
      <c r="B17" s="124"/>
      <c r="C17" s="124"/>
      <c r="D17" s="124"/>
      <c r="E17" s="124"/>
      <c r="F17" s="124"/>
    </row>
    <row r="18" spans="1:6" ht="14.45" x14ac:dyDescent="0.3">
      <c r="A18" s="124"/>
      <c r="B18" s="124"/>
      <c r="C18" s="124"/>
      <c r="D18" s="124"/>
      <c r="E18" s="124"/>
      <c r="F18" s="124"/>
    </row>
    <row r="19" spans="1:6" ht="14.45" x14ac:dyDescent="0.3">
      <c r="A19" s="124"/>
      <c r="B19" s="124"/>
      <c r="C19" s="124"/>
      <c r="D19" s="124"/>
      <c r="E19" s="124"/>
      <c r="F19" s="124"/>
    </row>
    <row r="20" spans="1:6" ht="14.45" x14ac:dyDescent="0.3">
      <c r="A20" s="124"/>
      <c r="B20" s="124"/>
      <c r="C20" s="124"/>
      <c r="D20" s="124"/>
      <c r="E20" s="124"/>
      <c r="F20" s="124"/>
    </row>
  </sheetData>
  <mergeCells count="1">
    <mergeCell ref="B3:C3"/>
  </mergeCells>
  <pageMargins left="0.7" right="0.7" top="0.78740157499999996" bottom="0.78740157499999996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A16" sqref="A16"/>
    </sheetView>
  </sheetViews>
  <sheetFormatPr defaultRowHeight="15" x14ac:dyDescent="0.25"/>
  <cols>
    <col min="1" max="1" width="52" bestFit="1" customWidth="1"/>
  </cols>
  <sheetData>
    <row r="1" spans="1:15" ht="17.45" x14ac:dyDescent="0.3">
      <c r="A1" s="121" t="s">
        <v>131</v>
      </c>
      <c r="B1" s="122"/>
      <c r="C1" s="122"/>
    </row>
    <row r="2" spans="1:15" ht="15.6" x14ac:dyDescent="0.3">
      <c r="A2" s="136" t="s">
        <v>59</v>
      </c>
      <c r="B2" s="123"/>
      <c r="C2" s="123"/>
      <c r="D2" s="9"/>
      <c r="I2" s="109"/>
      <c r="J2" s="109"/>
      <c r="K2" s="109"/>
      <c r="L2" s="109"/>
      <c r="M2" s="109"/>
      <c r="N2" s="109"/>
      <c r="O2" s="109"/>
    </row>
    <row r="3" spans="1:15" ht="15.6" x14ac:dyDescent="0.3">
      <c r="A3" s="120" t="s">
        <v>132</v>
      </c>
      <c r="B3" s="150" t="s">
        <v>133</v>
      </c>
      <c r="C3" s="151"/>
      <c r="D3" s="9"/>
      <c r="I3" s="109"/>
      <c r="J3" s="116"/>
      <c r="K3" s="116"/>
      <c r="L3" s="116"/>
      <c r="M3" s="111"/>
      <c r="N3" s="106"/>
      <c r="O3" s="109"/>
    </row>
    <row r="4" spans="1:15" ht="14.45" x14ac:dyDescent="0.3">
      <c r="A4" s="132" t="s">
        <v>106</v>
      </c>
      <c r="B4" s="126">
        <v>66</v>
      </c>
      <c r="C4" s="143">
        <f>(B4/B$15)</f>
        <v>0.18384401114206128</v>
      </c>
      <c r="D4" s="9"/>
      <c r="I4" s="109"/>
      <c r="J4" s="109"/>
      <c r="K4" s="109"/>
      <c r="L4" s="109"/>
      <c r="M4" s="111"/>
      <c r="N4" s="112"/>
      <c r="O4" s="109"/>
    </row>
    <row r="5" spans="1:15" ht="14.45" x14ac:dyDescent="0.3">
      <c r="A5" s="132" t="s">
        <v>107</v>
      </c>
      <c r="B5" s="128">
        <v>52</v>
      </c>
      <c r="C5" s="142">
        <f t="shared" ref="C5:C13" si="0">(B5/B$15)</f>
        <v>0.14484679665738162</v>
      </c>
      <c r="D5" s="9"/>
      <c r="I5" s="109"/>
      <c r="J5" s="109"/>
      <c r="K5" s="109"/>
      <c r="L5" s="109"/>
      <c r="M5" s="106"/>
      <c r="N5" s="114"/>
      <c r="O5" s="109"/>
    </row>
    <row r="6" spans="1:15" ht="14.45" x14ac:dyDescent="0.3">
      <c r="A6" s="132" t="s">
        <v>108</v>
      </c>
      <c r="B6" s="128">
        <v>40</v>
      </c>
      <c r="C6" s="142">
        <f t="shared" si="0"/>
        <v>0.11142061281337047</v>
      </c>
      <c r="D6" s="9"/>
      <c r="I6" s="109"/>
      <c r="J6" s="109"/>
      <c r="K6" s="109"/>
      <c r="L6" s="109"/>
      <c r="M6" s="106"/>
      <c r="N6" s="114"/>
      <c r="O6" s="109"/>
    </row>
    <row r="7" spans="1:15" ht="14.45" x14ac:dyDescent="0.3">
      <c r="A7" s="132" t="s">
        <v>109</v>
      </c>
      <c r="B7" s="128">
        <v>14</v>
      </c>
      <c r="C7" s="142">
        <f t="shared" si="0"/>
        <v>3.8997214484679667E-2</v>
      </c>
      <c r="D7" s="9"/>
      <c r="I7" s="109"/>
      <c r="J7" s="109"/>
      <c r="K7" s="109"/>
      <c r="L7" s="109"/>
      <c r="M7" s="106"/>
      <c r="N7" s="114"/>
      <c r="O7" s="109"/>
    </row>
    <row r="8" spans="1:15" ht="14.45" x14ac:dyDescent="0.3">
      <c r="A8" s="132" t="s">
        <v>110</v>
      </c>
      <c r="B8" s="128">
        <v>35</v>
      </c>
      <c r="C8" s="142">
        <f t="shared" si="0"/>
        <v>9.7493036211699163E-2</v>
      </c>
      <c r="D8" s="9"/>
      <c r="I8" s="109"/>
      <c r="J8" s="109"/>
      <c r="K8" s="109"/>
      <c r="L8" s="109"/>
      <c r="M8" s="106"/>
      <c r="N8" s="114"/>
      <c r="O8" s="109"/>
    </row>
    <row r="9" spans="1:15" ht="14.45" x14ac:dyDescent="0.3">
      <c r="A9" s="132" t="s">
        <v>111</v>
      </c>
      <c r="B9" s="128">
        <v>9</v>
      </c>
      <c r="C9" s="142">
        <f t="shared" si="0"/>
        <v>2.5069637883008356E-2</v>
      </c>
      <c r="D9" s="9"/>
      <c r="I9" s="109"/>
      <c r="J9" s="109"/>
      <c r="K9" s="109"/>
      <c r="L9" s="109"/>
      <c r="M9" s="106"/>
      <c r="N9" s="114"/>
      <c r="O9" s="109"/>
    </row>
    <row r="10" spans="1:15" ht="14.45" x14ac:dyDescent="0.3">
      <c r="A10" s="132" t="s">
        <v>112</v>
      </c>
      <c r="B10" s="128">
        <v>59</v>
      </c>
      <c r="C10" s="142">
        <f t="shared" si="0"/>
        <v>0.16434540389972144</v>
      </c>
      <c r="D10" s="9"/>
      <c r="I10" s="109"/>
      <c r="J10" s="109"/>
      <c r="K10" s="109"/>
      <c r="L10" s="109"/>
      <c r="M10" s="106"/>
      <c r="N10" s="114"/>
      <c r="O10" s="109"/>
    </row>
    <row r="11" spans="1:15" ht="14.45" x14ac:dyDescent="0.3">
      <c r="A11" s="132" t="s">
        <v>113</v>
      </c>
      <c r="B11" s="128">
        <v>58</v>
      </c>
      <c r="C11" s="142">
        <f t="shared" si="0"/>
        <v>0.16155988857938719</v>
      </c>
      <c r="D11" s="9"/>
      <c r="I11" s="109"/>
      <c r="J11" s="109"/>
      <c r="K11" s="109"/>
      <c r="L11" s="109"/>
      <c r="M11" s="106"/>
      <c r="N11" s="114"/>
      <c r="O11" s="109"/>
    </row>
    <row r="12" spans="1:15" ht="14.45" x14ac:dyDescent="0.3">
      <c r="A12" s="132" t="s">
        <v>114</v>
      </c>
      <c r="B12" s="128">
        <v>19</v>
      </c>
      <c r="C12" s="142">
        <f t="shared" si="0"/>
        <v>5.2924791086350974E-2</v>
      </c>
      <c r="D12" s="9"/>
      <c r="I12" s="109"/>
      <c r="J12" s="109"/>
      <c r="K12" s="109"/>
      <c r="L12" s="109"/>
      <c r="M12" s="106"/>
      <c r="N12" s="114"/>
      <c r="O12" s="109"/>
    </row>
    <row r="13" spans="1:15" ht="14.45" x14ac:dyDescent="0.3">
      <c r="A13" s="132" t="s">
        <v>115</v>
      </c>
      <c r="B13" s="128">
        <v>7</v>
      </c>
      <c r="C13" s="142">
        <f t="shared" si="0"/>
        <v>1.9498607242339833E-2</v>
      </c>
      <c r="D13" s="9"/>
      <c r="I13" s="109"/>
      <c r="J13" s="109"/>
      <c r="K13" s="109"/>
      <c r="L13" s="109"/>
      <c r="M13" s="106"/>
      <c r="N13" s="114"/>
      <c r="O13" s="109"/>
    </row>
    <row r="14" spans="1:15" ht="14.45" x14ac:dyDescent="0.3">
      <c r="A14" s="132" t="s">
        <v>116</v>
      </c>
      <c r="B14" s="126" t="s">
        <v>15</v>
      </c>
      <c r="C14" s="126" t="s">
        <v>15</v>
      </c>
      <c r="D14" s="9"/>
      <c r="I14" s="109"/>
      <c r="J14" s="109"/>
      <c r="K14" s="109"/>
      <c r="L14" s="109"/>
      <c r="M14" s="111"/>
      <c r="N14" s="111"/>
      <c r="O14" s="109"/>
    </row>
    <row r="15" spans="1:15" ht="14.45" x14ac:dyDescent="0.3">
      <c r="A15" s="113" t="s">
        <v>134</v>
      </c>
      <c r="B15" s="130">
        <v>359</v>
      </c>
      <c r="C15" s="122"/>
      <c r="D15" s="9"/>
      <c r="I15" s="109"/>
      <c r="J15" s="109"/>
      <c r="K15" s="109"/>
      <c r="L15" s="109"/>
      <c r="M15" s="109"/>
      <c r="N15" s="109"/>
      <c r="O15" s="109"/>
    </row>
    <row r="16" spans="1:15" ht="14.45" x14ac:dyDescent="0.3">
      <c r="A16" s="113" t="s">
        <v>135</v>
      </c>
      <c r="B16" s="128">
        <v>0</v>
      </c>
      <c r="C16" s="122"/>
      <c r="D16" s="9"/>
      <c r="I16" s="109"/>
      <c r="J16" s="109"/>
      <c r="K16" s="109"/>
      <c r="L16" s="109"/>
      <c r="M16" s="109"/>
      <c r="N16" s="109"/>
      <c r="O16" s="109"/>
    </row>
    <row r="17" spans="1:15" ht="14.45" x14ac:dyDescent="0.3">
      <c r="A17" s="122"/>
      <c r="B17" s="122"/>
      <c r="C17" s="122"/>
      <c r="D17" s="9"/>
      <c r="I17" s="109"/>
      <c r="J17" s="109"/>
      <c r="K17" s="109"/>
      <c r="L17" s="109"/>
      <c r="M17" s="109"/>
      <c r="N17" s="109"/>
      <c r="O17" s="109"/>
    </row>
    <row r="18" spans="1:15" ht="14.45" x14ac:dyDescent="0.3">
      <c r="A18" s="124"/>
      <c r="B18" s="124"/>
      <c r="C18" s="124"/>
      <c r="I18" s="109"/>
      <c r="J18" s="109"/>
      <c r="K18" s="109"/>
      <c r="L18" s="109"/>
      <c r="M18" s="109"/>
      <c r="N18" s="109"/>
      <c r="O18" s="109"/>
    </row>
    <row r="19" spans="1:15" ht="14.45" x14ac:dyDescent="0.3">
      <c r="I19" s="109"/>
      <c r="J19" s="109"/>
      <c r="K19" s="109"/>
      <c r="L19" s="109"/>
      <c r="M19" s="109"/>
      <c r="N19" s="109"/>
      <c r="O19" s="109"/>
    </row>
  </sheetData>
  <mergeCells count="1">
    <mergeCell ref="B3:C3"/>
  </mergeCells>
  <pageMargins left="0.7" right="0.7" top="0.78740157499999996" bottom="0.78740157499999996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B10" sqref="B10"/>
    </sheetView>
  </sheetViews>
  <sheetFormatPr defaultRowHeight="15" x14ac:dyDescent="0.25"/>
  <cols>
    <col min="1" max="1" width="122.28515625" bestFit="1" customWidth="1"/>
  </cols>
  <sheetData>
    <row r="1" spans="1:15" ht="17.45" x14ac:dyDescent="0.3">
      <c r="A1" s="121" t="s">
        <v>131</v>
      </c>
      <c r="B1" s="122"/>
      <c r="C1" s="122"/>
      <c r="D1" s="122"/>
      <c r="I1" s="109"/>
      <c r="J1" s="109"/>
      <c r="K1" s="109"/>
      <c r="L1" s="109"/>
      <c r="M1" s="109"/>
      <c r="N1" s="109"/>
      <c r="O1" s="109"/>
    </row>
    <row r="2" spans="1:15" ht="15.6" x14ac:dyDescent="0.3">
      <c r="A2" s="136" t="s">
        <v>117</v>
      </c>
      <c r="B2" s="123"/>
      <c r="C2" s="123"/>
      <c r="D2" s="122"/>
      <c r="I2" s="109"/>
      <c r="J2" s="116"/>
      <c r="K2" s="116"/>
      <c r="L2" s="116"/>
      <c r="M2" s="111"/>
      <c r="N2" s="106"/>
      <c r="O2" s="109"/>
    </row>
    <row r="3" spans="1:15" ht="14.45" x14ac:dyDescent="0.3">
      <c r="A3" s="120" t="s">
        <v>132</v>
      </c>
      <c r="B3" s="150" t="s">
        <v>133</v>
      </c>
      <c r="C3" s="151"/>
      <c r="D3" s="122"/>
      <c r="I3" s="109"/>
      <c r="J3" s="109"/>
      <c r="K3" s="109"/>
      <c r="L3" s="109"/>
      <c r="M3" s="106"/>
      <c r="N3" s="114"/>
      <c r="O3" s="109"/>
    </row>
    <row r="4" spans="1:15" ht="14.45" x14ac:dyDescent="0.3">
      <c r="A4" s="132" t="s">
        <v>35</v>
      </c>
      <c r="B4" s="128">
        <v>20</v>
      </c>
      <c r="C4" s="142">
        <f>(B4/B$6)</f>
        <v>0.18867924528301888</v>
      </c>
      <c r="D4" s="122"/>
      <c r="I4" s="109"/>
      <c r="J4" s="109"/>
      <c r="K4" s="109"/>
      <c r="L4" s="109"/>
      <c r="M4" s="111"/>
      <c r="N4" s="112"/>
      <c r="O4" s="109"/>
    </row>
    <row r="5" spans="1:15" ht="14.45" x14ac:dyDescent="0.3">
      <c r="A5" s="132" t="s">
        <v>36</v>
      </c>
      <c r="B5" s="126">
        <v>86</v>
      </c>
      <c r="C5" s="143">
        <f>(B5/B$6)</f>
        <v>0.81132075471698117</v>
      </c>
      <c r="D5" s="122"/>
      <c r="I5" s="109"/>
      <c r="J5" s="109"/>
      <c r="K5" s="109"/>
      <c r="L5" s="109"/>
      <c r="M5" s="109"/>
      <c r="N5" s="109"/>
      <c r="O5" s="109"/>
    </row>
    <row r="6" spans="1:15" ht="14.45" x14ac:dyDescent="0.3">
      <c r="A6" s="113" t="s">
        <v>134</v>
      </c>
      <c r="B6" s="130">
        <v>106</v>
      </c>
      <c r="C6" s="122"/>
      <c r="D6" s="122"/>
      <c r="I6" s="109"/>
      <c r="J6" s="109"/>
      <c r="K6" s="109"/>
      <c r="L6" s="109"/>
      <c r="M6" s="109"/>
      <c r="N6" s="109"/>
      <c r="O6" s="109"/>
    </row>
    <row r="7" spans="1:15" ht="14.45" x14ac:dyDescent="0.3">
      <c r="A7" s="113" t="s">
        <v>135</v>
      </c>
      <c r="B7" s="128">
        <v>0</v>
      </c>
      <c r="C7" s="122"/>
      <c r="D7" s="122"/>
      <c r="I7" s="109"/>
      <c r="J7" s="109"/>
      <c r="K7" s="109"/>
      <c r="L7" s="109"/>
      <c r="M7" s="109"/>
      <c r="N7" s="109"/>
      <c r="O7" s="109"/>
    </row>
    <row r="8" spans="1:15" ht="14.45" x14ac:dyDescent="0.3">
      <c r="A8" s="122"/>
      <c r="B8" s="122"/>
      <c r="C8" s="122"/>
      <c r="D8" s="122"/>
      <c r="I8" s="109"/>
      <c r="J8" s="109"/>
      <c r="K8" s="109"/>
      <c r="L8" s="109"/>
      <c r="M8" s="109"/>
      <c r="N8" s="109"/>
      <c r="O8" s="109"/>
    </row>
    <row r="9" spans="1:15" ht="14.45" x14ac:dyDescent="0.3">
      <c r="A9" s="122"/>
      <c r="B9" s="122"/>
      <c r="C9" s="122"/>
      <c r="D9" s="122"/>
    </row>
    <row r="10" spans="1:15" ht="14.45" x14ac:dyDescent="0.3">
      <c r="A10" s="9"/>
      <c r="B10" s="9"/>
      <c r="C10" s="9"/>
      <c r="D10" s="9"/>
    </row>
    <row r="11" spans="1:15" ht="14.45" x14ac:dyDescent="0.3">
      <c r="A11" s="9"/>
      <c r="B11" s="9"/>
      <c r="C11" s="9"/>
      <c r="D11" s="9"/>
    </row>
  </sheetData>
  <mergeCells count="1">
    <mergeCell ref="B3:C3"/>
  </mergeCells>
  <pageMargins left="0.7" right="0.7" top="0.78740157499999996" bottom="0.78740157499999996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opLeftCell="A35" workbookViewId="0">
      <selection activeCell="D58" sqref="D58"/>
    </sheetView>
  </sheetViews>
  <sheetFormatPr defaultRowHeight="15" x14ac:dyDescent="0.25"/>
  <cols>
    <col min="1" max="1" width="100.28515625" bestFit="1" customWidth="1"/>
  </cols>
  <sheetData>
    <row r="1" spans="1:12" ht="17.45" x14ac:dyDescent="0.3">
      <c r="A1" s="121" t="s">
        <v>131</v>
      </c>
      <c r="B1" s="122"/>
      <c r="C1" s="122"/>
      <c r="D1" s="122"/>
      <c r="E1" s="122"/>
    </row>
    <row r="2" spans="1:12" ht="15.6" x14ac:dyDescent="0.3">
      <c r="A2" s="136" t="s">
        <v>118</v>
      </c>
      <c r="B2" s="122"/>
      <c r="C2" s="122"/>
      <c r="D2" s="122"/>
      <c r="E2" s="122"/>
    </row>
    <row r="3" spans="1:12" ht="14.45" x14ac:dyDescent="0.3">
      <c r="A3" s="120" t="s">
        <v>132</v>
      </c>
      <c r="B3" s="150" t="s">
        <v>133</v>
      </c>
      <c r="C3" s="150"/>
      <c r="D3" s="150"/>
      <c r="E3" s="122"/>
      <c r="I3" s="9"/>
      <c r="J3" s="9"/>
      <c r="K3" s="9"/>
      <c r="L3" s="9"/>
    </row>
    <row r="4" spans="1:12" ht="15.6" x14ac:dyDescent="0.3">
      <c r="A4" s="132" t="s">
        <v>119</v>
      </c>
      <c r="B4" s="146"/>
      <c r="C4" s="133">
        <v>85</v>
      </c>
      <c r="D4" s="128"/>
      <c r="E4" s="122"/>
      <c r="I4" s="9"/>
      <c r="J4" s="116"/>
      <c r="K4" s="116"/>
      <c r="L4" s="9"/>
    </row>
    <row r="5" spans="1:12" ht="14.45" x14ac:dyDescent="0.3">
      <c r="A5" s="122"/>
      <c r="B5" s="146">
        <v>1</v>
      </c>
      <c r="C5" s="126">
        <v>41</v>
      </c>
      <c r="D5" s="143">
        <f>(C5/C$4)</f>
        <v>0.4823529411764706</v>
      </c>
      <c r="E5" s="122"/>
      <c r="I5" s="9"/>
      <c r="J5" s="9"/>
      <c r="K5" s="9"/>
      <c r="L5" s="9"/>
    </row>
    <row r="6" spans="1:12" ht="14.45" x14ac:dyDescent="0.3">
      <c r="A6" s="122"/>
      <c r="B6" s="146">
        <v>2</v>
      </c>
      <c r="C6" s="128">
        <v>21</v>
      </c>
      <c r="D6" s="142">
        <f t="shared" ref="D6:D9" si="0">(C6/C$4)</f>
        <v>0.24705882352941178</v>
      </c>
      <c r="E6" s="122"/>
      <c r="I6" s="9"/>
      <c r="J6" s="9"/>
      <c r="K6" s="9"/>
      <c r="L6" s="9"/>
    </row>
    <row r="7" spans="1:12" ht="14.45" x14ac:dyDescent="0.3">
      <c r="A7" s="122"/>
      <c r="B7" s="146">
        <v>3</v>
      </c>
      <c r="C7" s="128">
        <v>16</v>
      </c>
      <c r="D7" s="142">
        <f t="shared" si="0"/>
        <v>0.18823529411764706</v>
      </c>
      <c r="E7" s="122"/>
      <c r="I7" s="9"/>
      <c r="J7" s="9"/>
      <c r="K7" s="9"/>
      <c r="L7" s="9"/>
    </row>
    <row r="8" spans="1:12" ht="14.45" x14ac:dyDescent="0.3">
      <c r="A8" s="122"/>
      <c r="B8" s="146">
        <v>4</v>
      </c>
      <c r="C8" s="128">
        <v>1</v>
      </c>
      <c r="D8" s="142">
        <f t="shared" si="0"/>
        <v>1.1764705882352941E-2</v>
      </c>
      <c r="E8" s="122"/>
      <c r="I8" s="9"/>
      <c r="J8" s="9"/>
      <c r="K8" s="9"/>
      <c r="L8" s="9"/>
    </row>
    <row r="9" spans="1:12" ht="14.45" x14ac:dyDescent="0.3">
      <c r="A9" s="122"/>
      <c r="B9" s="146">
        <v>5</v>
      </c>
      <c r="C9" s="128">
        <v>6</v>
      </c>
      <c r="D9" s="142">
        <f t="shared" si="0"/>
        <v>7.0588235294117646E-2</v>
      </c>
      <c r="E9" s="122"/>
    </row>
    <row r="10" spans="1:12" ht="14.45" x14ac:dyDescent="0.3">
      <c r="A10" s="122"/>
      <c r="B10" s="122"/>
      <c r="C10" s="122"/>
      <c r="D10" s="122"/>
      <c r="E10" s="122"/>
    </row>
    <row r="11" spans="1:12" ht="14.45" x14ac:dyDescent="0.3">
      <c r="A11" s="122"/>
      <c r="B11" s="122"/>
      <c r="C11" s="122"/>
      <c r="D11" s="122"/>
      <c r="E11" s="122"/>
    </row>
    <row r="12" spans="1:12" ht="14.45" x14ac:dyDescent="0.3">
      <c r="A12" s="122"/>
      <c r="B12" s="122"/>
      <c r="C12" s="122"/>
      <c r="D12" s="122"/>
      <c r="E12" s="122"/>
    </row>
    <row r="13" spans="1:12" ht="14.45" x14ac:dyDescent="0.3">
      <c r="A13" s="122"/>
      <c r="B13" s="122"/>
      <c r="C13" s="122"/>
      <c r="D13" s="122"/>
      <c r="E13" s="122"/>
    </row>
    <row r="14" spans="1:12" ht="14.45" x14ac:dyDescent="0.3">
      <c r="A14" s="132" t="s">
        <v>120</v>
      </c>
      <c r="B14" s="137"/>
      <c r="C14" s="133">
        <v>75</v>
      </c>
      <c r="D14" s="128"/>
      <c r="E14" s="122"/>
    </row>
    <row r="15" spans="1:12" ht="14.45" x14ac:dyDescent="0.3">
      <c r="A15" s="122"/>
      <c r="B15" s="146">
        <v>1</v>
      </c>
      <c r="C15" s="128">
        <v>19</v>
      </c>
      <c r="D15" s="142">
        <f>(C15/C$14)</f>
        <v>0.25333333333333335</v>
      </c>
      <c r="E15" s="122"/>
    </row>
    <row r="16" spans="1:12" ht="14.45" x14ac:dyDescent="0.3">
      <c r="A16" s="122"/>
      <c r="B16" s="146">
        <v>2</v>
      </c>
      <c r="C16" s="126">
        <v>21</v>
      </c>
      <c r="D16" s="143">
        <f t="shared" ref="D16:D19" si="1">(C16/C$14)</f>
        <v>0.28000000000000003</v>
      </c>
      <c r="E16" s="122"/>
    </row>
    <row r="17" spans="1:5" ht="14.45" x14ac:dyDescent="0.3">
      <c r="A17" s="122"/>
      <c r="B17" s="146">
        <v>3</v>
      </c>
      <c r="C17" s="128">
        <v>13</v>
      </c>
      <c r="D17" s="142">
        <f t="shared" si="1"/>
        <v>0.17333333333333334</v>
      </c>
      <c r="E17" s="122"/>
    </row>
    <row r="18" spans="1:5" ht="14.45" x14ac:dyDescent="0.3">
      <c r="A18" s="122"/>
      <c r="B18" s="146">
        <v>4</v>
      </c>
      <c r="C18" s="128">
        <v>9</v>
      </c>
      <c r="D18" s="142">
        <f t="shared" si="1"/>
        <v>0.12</v>
      </c>
      <c r="E18" s="122"/>
    </row>
    <row r="19" spans="1:5" ht="14.45" x14ac:dyDescent="0.3">
      <c r="A19" s="122"/>
      <c r="B19" s="146">
        <v>5</v>
      </c>
      <c r="C19" s="128">
        <v>13</v>
      </c>
      <c r="D19" s="142">
        <f t="shared" si="1"/>
        <v>0.17333333333333334</v>
      </c>
      <c r="E19" s="122"/>
    </row>
    <row r="20" spans="1:5" ht="14.45" x14ac:dyDescent="0.3">
      <c r="A20" s="122"/>
      <c r="B20" s="122"/>
      <c r="C20" s="122"/>
      <c r="D20" s="122"/>
      <c r="E20" s="122"/>
    </row>
    <row r="21" spans="1:5" ht="14.45" x14ac:dyDescent="0.3">
      <c r="A21" s="122"/>
      <c r="B21" s="122"/>
      <c r="C21" s="122"/>
      <c r="D21" s="122"/>
      <c r="E21" s="122"/>
    </row>
    <row r="22" spans="1:5" ht="14.45" x14ac:dyDescent="0.3">
      <c r="A22" s="124"/>
      <c r="B22" s="124"/>
      <c r="C22" s="124"/>
      <c r="D22" s="124"/>
      <c r="E22" s="124"/>
    </row>
    <row r="23" spans="1:5" ht="14.45" x14ac:dyDescent="0.3">
      <c r="A23" s="122"/>
      <c r="B23" s="122"/>
      <c r="C23" s="122"/>
      <c r="D23" s="122"/>
      <c r="E23" s="122"/>
    </row>
    <row r="24" spans="1:5" ht="14.45" x14ac:dyDescent="0.3">
      <c r="A24" s="132" t="s">
        <v>121</v>
      </c>
      <c r="B24" s="137"/>
      <c r="C24" s="133">
        <v>86</v>
      </c>
      <c r="D24" s="128"/>
      <c r="E24" s="122"/>
    </row>
    <row r="25" spans="1:5" ht="14.45" x14ac:dyDescent="0.3">
      <c r="A25" s="122"/>
      <c r="B25" s="146">
        <v>1</v>
      </c>
      <c r="C25" s="126">
        <v>39</v>
      </c>
      <c r="D25" s="143">
        <f>(C25/C$24)</f>
        <v>0.45348837209302323</v>
      </c>
      <c r="E25" s="122"/>
    </row>
    <row r="26" spans="1:5" ht="14.45" x14ac:dyDescent="0.3">
      <c r="A26" s="122"/>
      <c r="B26" s="146">
        <v>2</v>
      </c>
      <c r="C26" s="128">
        <v>21</v>
      </c>
      <c r="D26" s="142">
        <f t="shared" ref="D26:D29" si="2">(C26/C$24)</f>
        <v>0.2441860465116279</v>
      </c>
      <c r="E26" s="122"/>
    </row>
    <row r="27" spans="1:5" ht="14.45" x14ac:dyDescent="0.3">
      <c r="A27" s="122"/>
      <c r="B27" s="146">
        <v>3</v>
      </c>
      <c r="C27" s="128">
        <v>17</v>
      </c>
      <c r="D27" s="142">
        <f t="shared" si="2"/>
        <v>0.19767441860465115</v>
      </c>
      <c r="E27" s="122"/>
    </row>
    <row r="28" spans="1:5" ht="14.45" x14ac:dyDescent="0.3">
      <c r="A28" s="122"/>
      <c r="B28" s="146">
        <v>4</v>
      </c>
      <c r="C28" s="128">
        <v>5</v>
      </c>
      <c r="D28" s="142">
        <f t="shared" si="2"/>
        <v>5.8139534883720929E-2</v>
      </c>
      <c r="E28" s="122"/>
    </row>
    <row r="29" spans="1:5" ht="14.45" x14ac:dyDescent="0.3">
      <c r="A29" s="122"/>
      <c r="B29" s="146">
        <v>5</v>
      </c>
      <c r="C29" s="128">
        <v>4</v>
      </c>
      <c r="D29" s="142">
        <f t="shared" si="2"/>
        <v>4.6511627906976744E-2</v>
      </c>
      <c r="E29" s="122"/>
    </row>
    <row r="30" spans="1:5" ht="14.45" x14ac:dyDescent="0.3">
      <c r="A30" s="122"/>
      <c r="B30" s="122"/>
      <c r="C30" s="122"/>
      <c r="D30" s="122"/>
      <c r="E30" s="122"/>
    </row>
    <row r="31" spans="1:5" ht="14.45" x14ac:dyDescent="0.3">
      <c r="A31" s="124"/>
      <c r="B31" s="124"/>
      <c r="C31" s="124"/>
      <c r="D31" s="124"/>
      <c r="E31" s="124"/>
    </row>
    <row r="32" spans="1:5" ht="14.45" x14ac:dyDescent="0.3">
      <c r="A32" s="124"/>
      <c r="B32" s="124"/>
      <c r="C32" s="124"/>
      <c r="D32" s="124"/>
      <c r="E32" s="124"/>
    </row>
    <row r="33" spans="1:6" ht="14.45" x14ac:dyDescent="0.3">
      <c r="A33" s="124"/>
      <c r="B33" s="124"/>
      <c r="C33" s="124"/>
      <c r="D33" s="124"/>
      <c r="E33" s="124"/>
    </row>
    <row r="34" spans="1:6" ht="14.45" x14ac:dyDescent="0.3">
      <c r="A34" s="124"/>
      <c r="B34" s="124"/>
      <c r="C34" s="124"/>
      <c r="D34" s="124"/>
      <c r="E34" s="124"/>
    </row>
    <row r="35" spans="1:6" ht="14.45" x14ac:dyDescent="0.3">
      <c r="A35" s="122"/>
      <c r="B35" s="122"/>
      <c r="C35" s="122"/>
      <c r="D35" s="122"/>
      <c r="E35" s="122"/>
    </row>
    <row r="36" spans="1:6" ht="14.45" x14ac:dyDescent="0.3">
      <c r="A36" s="132" t="s">
        <v>122</v>
      </c>
      <c r="B36" s="137"/>
      <c r="C36" s="133">
        <v>70</v>
      </c>
      <c r="D36" s="128"/>
      <c r="E36" s="122"/>
    </row>
    <row r="37" spans="1:6" ht="14.45" x14ac:dyDescent="0.3">
      <c r="A37" s="122"/>
      <c r="B37" s="146">
        <v>1</v>
      </c>
      <c r="C37" s="128">
        <v>13</v>
      </c>
      <c r="D37" s="142">
        <f>(C37/C$36)</f>
        <v>0.18571428571428572</v>
      </c>
      <c r="E37" s="122"/>
    </row>
    <row r="38" spans="1:6" ht="14.45" x14ac:dyDescent="0.3">
      <c r="A38" s="122"/>
      <c r="B38" s="146">
        <v>2</v>
      </c>
      <c r="C38" s="126">
        <v>27</v>
      </c>
      <c r="D38" s="143">
        <f t="shared" ref="D38:D41" si="3">(C38/C$36)</f>
        <v>0.38571428571428573</v>
      </c>
      <c r="E38" s="122"/>
    </row>
    <row r="39" spans="1:6" ht="14.45" x14ac:dyDescent="0.3">
      <c r="A39" s="122"/>
      <c r="B39" s="146">
        <v>3</v>
      </c>
      <c r="C39" s="128">
        <v>18</v>
      </c>
      <c r="D39" s="142">
        <f t="shared" si="3"/>
        <v>0.25714285714285712</v>
      </c>
      <c r="E39" s="122"/>
    </row>
    <row r="40" spans="1:6" ht="14.45" x14ac:dyDescent="0.3">
      <c r="A40" s="122"/>
      <c r="B40" s="146">
        <v>4</v>
      </c>
      <c r="C40" s="128">
        <v>7</v>
      </c>
      <c r="D40" s="142">
        <f t="shared" si="3"/>
        <v>0.1</v>
      </c>
      <c r="E40" s="122"/>
    </row>
    <row r="41" spans="1:6" ht="14.45" x14ac:dyDescent="0.3">
      <c r="A41" s="122"/>
      <c r="B41" s="146">
        <v>5</v>
      </c>
      <c r="C41" s="128">
        <v>5</v>
      </c>
      <c r="D41" s="142">
        <f t="shared" si="3"/>
        <v>7.1428571428571425E-2</v>
      </c>
      <c r="E41" s="122"/>
    </row>
    <row r="42" spans="1:6" ht="14.45" x14ac:dyDescent="0.3">
      <c r="A42" s="122"/>
      <c r="B42" s="122"/>
      <c r="C42" s="122"/>
      <c r="D42" s="122"/>
      <c r="E42" s="122"/>
    </row>
    <row r="43" spans="1:6" ht="14.45" x14ac:dyDescent="0.3">
      <c r="A43" s="124"/>
      <c r="B43" s="124"/>
      <c r="C43" s="124"/>
      <c r="D43" s="124"/>
      <c r="E43" s="124"/>
    </row>
    <row r="44" spans="1:6" ht="14.45" x14ac:dyDescent="0.3">
      <c r="A44" s="124"/>
      <c r="B44" s="124"/>
      <c r="C44" s="124"/>
      <c r="D44" s="124"/>
      <c r="E44" s="124"/>
    </row>
    <row r="45" spans="1:6" ht="14.45" x14ac:dyDescent="0.3">
      <c r="A45" s="124"/>
      <c r="B45" s="124"/>
      <c r="C45" s="124"/>
      <c r="D45" s="124"/>
      <c r="E45" s="124"/>
    </row>
    <row r="46" spans="1:6" ht="14.45" x14ac:dyDescent="0.3">
      <c r="A46" s="124"/>
      <c r="B46" s="124"/>
      <c r="C46" s="124"/>
      <c r="D46" s="124"/>
      <c r="E46" s="124"/>
    </row>
    <row r="47" spans="1:6" ht="14.45" x14ac:dyDescent="0.3">
      <c r="A47" s="122"/>
      <c r="B47" s="122"/>
      <c r="C47" s="122"/>
      <c r="D47" s="122"/>
      <c r="E47" s="122"/>
      <c r="F47" s="9"/>
    </row>
    <row r="48" spans="1:6" ht="14.45" x14ac:dyDescent="0.3">
      <c r="A48" s="132" t="s">
        <v>123</v>
      </c>
      <c r="B48" s="137"/>
      <c r="C48" s="133">
        <v>80</v>
      </c>
      <c r="D48" s="128"/>
      <c r="E48" s="122"/>
      <c r="F48" s="9"/>
    </row>
    <row r="49" spans="1:6" ht="14.45" x14ac:dyDescent="0.3">
      <c r="A49" s="122"/>
      <c r="B49" s="140">
        <v>1</v>
      </c>
      <c r="C49" s="126">
        <v>29</v>
      </c>
      <c r="D49" s="143">
        <f>(C49/C$48)</f>
        <v>0.36249999999999999</v>
      </c>
      <c r="E49" s="122"/>
      <c r="F49" s="9"/>
    </row>
    <row r="50" spans="1:6" ht="14.45" x14ac:dyDescent="0.3">
      <c r="A50" s="122"/>
      <c r="B50" s="146">
        <v>2</v>
      </c>
      <c r="C50" s="128">
        <v>18</v>
      </c>
      <c r="D50" s="142">
        <f t="shared" ref="D50:D53" si="4">(C50/C$48)</f>
        <v>0.22500000000000001</v>
      </c>
      <c r="E50" s="122"/>
      <c r="F50" s="9"/>
    </row>
    <row r="51" spans="1:6" ht="14.45" x14ac:dyDescent="0.3">
      <c r="A51" s="122"/>
      <c r="B51" s="146">
        <v>3</v>
      </c>
      <c r="C51" s="128">
        <v>17</v>
      </c>
      <c r="D51" s="142">
        <f t="shared" si="4"/>
        <v>0.21249999999999999</v>
      </c>
      <c r="E51" s="122"/>
      <c r="F51" s="9"/>
    </row>
    <row r="52" spans="1:6" ht="14.45" x14ac:dyDescent="0.3">
      <c r="A52" s="122"/>
      <c r="B52" s="146">
        <v>4</v>
      </c>
      <c r="C52" s="128">
        <v>13</v>
      </c>
      <c r="D52" s="142">
        <f t="shared" si="4"/>
        <v>0.16250000000000001</v>
      </c>
      <c r="E52" s="122"/>
      <c r="F52" s="9"/>
    </row>
    <row r="53" spans="1:6" ht="14.45" x14ac:dyDescent="0.3">
      <c r="A53" s="122"/>
      <c r="B53" s="146">
        <v>5</v>
      </c>
      <c r="C53" s="128">
        <v>3</v>
      </c>
      <c r="D53" s="142">
        <f t="shared" si="4"/>
        <v>3.7499999999999999E-2</v>
      </c>
      <c r="E53" s="122"/>
      <c r="F53" s="9"/>
    </row>
    <row r="54" spans="1:6" ht="14.45" x14ac:dyDescent="0.3">
      <c r="A54" s="122"/>
      <c r="B54" s="122"/>
      <c r="C54" s="122"/>
      <c r="D54" s="122"/>
      <c r="E54" s="122"/>
      <c r="F54" s="9"/>
    </row>
    <row r="55" spans="1:6" ht="14.45" x14ac:dyDescent="0.3">
      <c r="A55" s="122"/>
      <c r="B55" s="122"/>
      <c r="C55" s="122"/>
      <c r="D55" s="122"/>
      <c r="E55" s="122"/>
      <c r="F55" s="9"/>
    </row>
    <row r="56" spans="1:6" ht="14.45" x14ac:dyDescent="0.3">
      <c r="A56" s="9"/>
      <c r="B56" s="9"/>
      <c r="C56" s="9"/>
      <c r="D56" s="9"/>
      <c r="E56" s="9"/>
      <c r="F56" s="9"/>
    </row>
  </sheetData>
  <mergeCells count="1">
    <mergeCell ref="B3:D3"/>
  </mergeCells>
  <pageMargins left="0.7" right="0.7" top="0.78740157499999996" bottom="0.78740157499999996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C12" sqref="C12"/>
    </sheetView>
  </sheetViews>
  <sheetFormatPr defaultRowHeight="15" x14ac:dyDescent="0.25"/>
  <cols>
    <col min="1" max="1" width="85.42578125" bestFit="1" customWidth="1"/>
  </cols>
  <sheetData>
    <row r="1" spans="1:14" ht="17.45" x14ac:dyDescent="0.3">
      <c r="A1" s="121" t="s">
        <v>131</v>
      </c>
      <c r="B1" s="122"/>
      <c r="C1" s="122"/>
      <c r="D1" s="122"/>
      <c r="E1" s="9"/>
      <c r="I1" s="109"/>
      <c r="J1" s="109"/>
      <c r="K1" s="109"/>
      <c r="L1" s="109"/>
      <c r="M1" s="109"/>
      <c r="N1" s="109"/>
    </row>
    <row r="2" spans="1:14" ht="15.6" x14ac:dyDescent="0.3">
      <c r="A2" s="136" t="s">
        <v>124</v>
      </c>
      <c r="B2" s="123"/>
      <c r="C2" s="123"/>
      <c r="D2" s="122"/>
      <c r="E2" s="9"/>
      <c r="I2" s="109"/>
      <c r="J2" s="116"/>
      <c r="K2" s="116"/>
      <c r="L2" s="116"/>
      <c r="M2" s="111"/>
      <c r="N2" s="106"/>
    </row>
    <row r="3" spans="1:14" ht="14.45" x14ac:dyDescent="0.3">
      <c r="A3" s="120" t="s">
        <v>132</v>
      </c>
      <c r="B3" s="150" t="s">
        <v>133</v>
      </c>
      <c r="C3" s="151"/>
      <c r="D3" s="122"/>
      <c r="E3" s="9"/>
      <c r="I3" s="109"/>
      <c r="J3" s="109"/>
      <c r="K3" s="109"/>
      <c r="L3" s="109"/>
      <c r="M3" s="106"/>
      <c r="N3" s="114"/>
    </row>
    <row r="4" spans="1:14" ht="14.45" x14ac:dyDescent="0.3">
      <c r="A4" s="132" t="s">
        <v>125</v>
      </c>
      <c r="B4" s="128">
        <v>11</v>
      </c>
      <c r="C4" s="142">
        <f>(B4/B$9)</f>
        <v>0.10377358490566038</v>
      </c>
      <c r="D4" s="122"/>
      <c r="E4" s="9"/>
      <c r="I4" s="109"/>
      <c r="J4" s="109"/>
      <c r="K4" s="109"/>
      <c r="L4" s="109"/>
      <c r="M4" s="111"/>
      <c r="N4" s="112"/>
    </row>
    <row r="5" spans="1:14" ht="14.45" x14ac:dyDescent="0.3">
      <c r="A5" s="132" t="s">
        <v>126</v>
      </c>
      <c r="B5" s="126">
        <v>71</v>
      </c>
      <c r="C5" s="143">
        <f t="shared" ref="C5:C8" si="0">(B5/B$9)</f>
        <v>0.66981132075471694</v>
      </c>
      <c r="D5" s="122"/>
      <c r="E5" s="9"/>
      <c r="I5" s="109"/>
      <c r="J5" s="109"/>
      <c r="K5" s="109"/>
      <c r="L5" s="109"/>
      <c r="M5" s="106"/>
      <c r="N5" s="114"/>
    </row>
    <row r="6" spans="1:14" ht="14.45" x14ac:dyDescent="0.3">
      <c r="A6" s="132" t="s">
        <v>127</v>
      </c>
      <c r="B6" s="128">
        <v>24</v>
      </c>
      <c r="C6" s="142">
        <f t="shared" si="0"/>
        <v>0.22641509433962265</v>
      </c>
      <c r="D6" s="122"/>
      <c r="E6" s="9"/>
      <c r="I6" s="109"/>
      <c r="J6" s="109"/>
      <c r="K6" s="109"/>
      <c r="L6" s="109"/>
      <c r="M6" s="106"/>
      <c r="N6" s="114"/>
    </row>
    <row r="7" spans="1:14" ht="14.45" x14ac:dyDescent="0.3">
      <c r="A7" s="132" t="s">
        <v>128</v>
      </c>
      <c r="B7" s="128">
        <v>0</v>
      </c>
      <c r="C7" s="142">
        <f t="shared" si="0"/>
        <v>0</v>
      </c>
      <c r="D7" s="122"/>
      <c r="E7" s="9"/>
      <c r="I7" s="109"/>
      <c r="J7" s="109"/>
      <c r="K7" s="109"/>
      <c r="L7" s="109"/>
      <c r="M7" s="106"/>
      <c r="N7" s="114"/>
    </row>
    <row r="8" spans="1:14" ht="14.45" x14ac:dyDescent="0.3">
      <c r="A8" s="132" t="s">
        <v>129</v>
      </c>
      <c r="B8" s="128">
        <v>0</v>
      </c>
      <c r="C8" s="142">
        <f t="shared" si="0"/>
        <v>0</v>
      </c>
      <c r="D8" s="122"/>
      <c r="E8" s="9"/>
      <c r="I8" s="109"/>
      <c r="J8" s="109"/>
      <c r="K8" s="109"/>
      <c r="L8" s="109"/>
      <c r="M8" s="109"/>
      <c r="N8" s="109"/>
    </row>
    <row r="9" spans="1:14" ht="14.45" x14ac:dyDescent="0.3">
      <c r="A9" s="113" t="s">
        <v>134</v>
      </c>
      <c r="B9" s="130">
        <v>106</v>
      </c>
      <c r="C9" s="122"/>
      <c r="D9" s="122"/>
      <c r="E9" s="9"/>
      <c r="I9" s="109"/>
      <c r="J9" s="109"/>
      <c r="K9" s="109"/>
      <c r="L9" s="109"/>
      <c r="M9" s="109"/>
      <c r="N9" s="109"/>
    </row>
    <row r="10" spans="1:14" ht="14.45" x14ac:dyDescent="0.3">
      <c r="A10" s="113" t="s">
        <v>135</v>
      </c>
      <c r="B10" s="128">
        <v>0</v>
      </c>
      <c r="C10" s="122"/>
      <c r="D10" s="122"/>
      <c r="E10" s="9"/>
      <c r="I10" s="109"/>
      <c r="J10" s="109"/>
      <c r="K10" s="109"/>
      <c r="L10" s="109"/>
      <c r="M10" s="109"/>
      <c r="N10" s="109"/>
    </row>
    <row r="11" spans="1:14" ht="14.45" x14ac:dyDescent="0.3">
      <c r="A11" s="122"/>
      <c r="B11" s="122"/>
      <c r="C11" s="122"/>
      <c r="D11" s="122"/>
      <c r="E11" s="9"/>
    </row>
    <row r="12" spans="1:14" ht="14.45" x14ac:dyDescent="0.3">
      <c r="A12" s="122"/>
      <c r="B12" s="122"/>
      <c r="C12" s="122"/>
      <c r="D12" s="122"/>
      <c r="E12" s="9"/>
    </row>
    <row r="13" spans="1:14" ht="14.45" x14ac:dyDescent="0.3">
      <c r="A13" s="122"/>
      <c r="B13" s="122"/>
      <c r="C13" s="122"/>
      <c r="D13" s="122"/>
      <c r="E13" s="9"/>
    </row>
    <row r="14" spans="1:14" ht="14.45" x14ac:dyDescent="0.3">
      <c r="A14" s="122"/>
      <c r="B14" s="122"/>
      <c r="C14" s="122"/>
      <c r="D14" s="122"/>
      <c r="E14" s="9"/>
    </row>
    <row r="15" spans="1:14" ht="14.45" x14ac:dyDescent="0.3">
      <c r="A15" s="124"/>
      <c r="B15" s="124"/>
      <c r="C15" s="124"/>
      <c r="D15" s="124"/>
    </row>
  </sheetData>
  <mergeCells count="1">
    <mergeCell ref="B3:C3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opLeftCell="A39" zoomScale="110" zoomScaleNormal="110" workbookViewId="0">
      <selection activeCell="M342" sqref="M342"/>
    </sheetView>
  </sheetViews>
  <sheetFormatPr defaultRowHeight="15" x14ac:dyDescent="0.25"/>
  <cols>
    <col min="7" max="7" width="9" customWidth="1"/>
  </cols>
  <sheetData>
    <row r="1" spans="1:7" ht="21" x14ac:dyDescent="0.4">
      <c r="A1" s="18"/>
      <c r="B1" s="18"/>
      <c r="C1" s="18"/>
      <c r="D1" s="18"/>
      <c r="E1" s="18"/>
      <c r="F1" s="18"/>
      <c r="G1" s="18"/>
    </row>
    <row r="2" spans="1:7" ht="14.45" x14ac:dyDescent="0.3">
      <c r="A2" s="19"/>
      <c r="B2" s="19"/>
      <c r="C2" s="19"/>
      <c r="D2" s="19"/>
      <c r="E2" s="19"/>
      <c r="F2" s="19"/>
      <c r="G2" s="19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J26" sqref="J26"/>
    </sheetView>
  </sheetViews>
  <sheetFormatPr defaultRowHeight="15" x14ac:dyDescent="0.25"/>
  <cols>
    <col min="1" max="1" width="15.42578125" bestFit="1" customWidth="1"/>
    <col min="3" max="3" width="7.85546875" bestFit="1" customWidth="1"/>
    <col min="5" max="5" width="9.42578125" bestFit="1" customWidth="1"/>
    <col min="8" max="8" width="10.5703125" customWidth="1"/>
  </cols>
  <sheetData>
    <row r="1" spans="1:8" ht="17.45" x14ac:dyDescent="0.3">
      <c r="A1" s="121" t="s">
        <v>131</v>
      </c>
      <c r="B1" s="122"/>
      <c r="C1" s="122"/>
      <c r="D1" s="122"/>
      <c r="E1" s="9"/>
      <c r="F1" s="9"/>
    </row>
    <row r="2" spans="1:8" ht="15.6" x14ac:dyDescent="0.3">
      <c r="A2" s="123" t="s">
        <v>24</v>
      </c>
      <c r="B2" s="123"/>
      <c r="C2" s="123"/>
      <c r="D2" s="124"/>
      <c r="E2" s="9"/>
      <c r="F2" s="9"/>
    </row>
    <row r="3" spans="1:8" ht="14.45" x14ac:dyDescent="0.3">
      <c r="A3" s="119" t="s">
        <v>132</v>
      </c>
      <c r="B3" s="148" t="s">
        <v>133</v>
      </c>
      <c r="C3" s="149"/>
      <c r="D3" s="124"/>
      <c r="F3" s="9"/>
    </row>
    <row r="4" spans="1:8" ht="14.45" x14ac:dyDescent="0.3">
      <c r="A4" s="125" t="s">
        <v>20</v>
      </c>
      <c r="B4" s="126">
        <v>91</v>
      </c>
      <c r="C4" s="127">
        <f>(SUM(B4/B$6))</f>
        <v>0.85849056603773588</v>
      </c>
      <c r="D4" s="124"/>
      <c r="F4" s="9"/>
      <c r="H4" s="2"/>
    </row>
    <row r="5" spans="1:8" ht="14.45" x14ac:dyDescent="0.3">
      <c r="A5" s="125" t="s">
        <v>21</v>
      </c>
      <c r="B5" s="128">
        <v>15</v>
      </c>
      <c r="C5" s="129">
        <f>(SUM(B5/B$6))</f>
        <v>0.14150943396226415</v>
      </c>
      <c r="D5" s="122"/>
      <c r="E5" s="9"/>
      <c r="F5" s="9"/>
    </row>
    <row r="6" spans="1:8" ht="14.45" x14ac:dyDescent="0.3">
      <c r="A6" s="107" t="s">
        <v>134</v>
      </c>
      <c r="B6" s="130">
        <v>106</v>
      </c>
      <c r="C6" s="124"/>
      <c r="D6" s="122"/>
      <c r="E6" s="9"/>
      <c r="F6" s="9"/>
    </row>
    <row r="7" spans="1:8" ht="14.45" x14ac:dyDescent="0.3">
      <c r="A7" s="107" t="s">
        <v>135</v>
      </c>
      <c r="B7" s="131">
        <v>0</v>
      </c>
      <c r="C7" s="124"/>
      <c r="D7" s="124"/>
    </row>
    <row r="8" spans="1:8" ht="14.45" x14ac:dyDescent="0.3">
      <c r="A8" s="124"/>
      <c r="B8" s="124"/>
      <c r="C8" s="124"/>
      <c r="D8" s="124"/>
    </row>
    <row r="9" spans="1:8" ht="14.45" x14ac:dyDescent="0.3">
      <c r="A9" s="124"/>
      <c r="B9" s="124"/>
      <c r="C9" s="124"/>
      <c r="D9" s="124"/>
    </row>
    <row r="10" spans="1:8" ht="14.45" x14ac:dyDescent="0.3">
      <c r="A10" s="124"/>
      <c r="B10" s="124"/>
      <c r="C10" s="124"/>
      <c r="D10" s="124"/>
    </row>
  </sheetData>
  <mergeCells count="1">
    <mergeCell ref="B3:C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opLeftCell="A4" workbookViewId="0">
      <selection activeCell="C8" sqref="C8"/>
    </sheetView>
  </sheetViews>
  <sheetFormatPr defaultRowHeight="15" x14ac:dyDescent="0.25"/>
  <cols>
    <col min="1" max="1" width="23.7109375" bestFit="1" customWidth="1"/>
  </cols>
  <sheetData>
    <row r="1" spans="1:16" ht="17.45" x14ac:dyDescent="0.3">
      <c r="A1" s="121" t="s">
        <v>131</v>
      </c>
      <c r="B1" s="122"/>
      <c r="C1" s="122"/>
      <c r="D1" s="9"/>
    </row>
    <row r="2" spans="1:16" ht="15.6" x14ac:dyDescent="0.3">
      <c r="A2" s="123" t="s">
        <v>23</v>
      </c>
      <c r="B2" s="123"/>
      <c r="C2" s="123"/>
      <c r="D2" s="9"/>
    </row>
    <row r="3" spans="1:16" ht="14.45" x14ac:dyDescent="0.3">
      <c r="A3" s="120" t="s">
        <v>132</v>
      </c>
      <c r="B3" s="150" t="s">
        <v>133</v>
      </c>
      <c r="C3" s="151"/>
      <c r="D3" s="9"/>
    </row>
    <row r="4" spans="1:16" ht="14.45" x14ac:dyDescent="0.3">
      <c r="A4" s="132" t="s">
        <v>1</v>
      </c>
      <c r="B4" s="128">
        <v>0</v>
      </c>
      <c r="C4" s="142">
        <f>(B4/B$11)</f>
        <v>0</v>
      </c>
      <c r="D4" s="9"/>
    </row>
    <row r="5" spans="1:16" ht="14.45" x14ac:dyDescent="0.3">
      <c r="A5" s="132" t="s">
        <v>2</v>
      </c>
      <c r="B5" s="128">
        <v>0</v>
      </c>
      <c r="C5" s="142">
        <f t="shared" ref="C5:C10" si="0">(B5/B$11)</f>
        <v>0</v>
      </c>
      <c r="D5" s="9"/>
      <c r="J5" s="109"/>
      <c r="K5" s="109"/>
      <c r="L5" s="109"/>
      <c r="M5" s="109"/>
      <c r="N5" s="109"/>
      <c r="O5" s="109"/>
      <c r="P5" s="109"/>
    </row>
    <row r="6" spans="1:16" ht="15.6" x14ac:dyDescent="0.3">
      <c r="A6" s="132" t="s">
        <v>3</v>
      </c>
      <c r="B6" s="130">
        <v>10</v>
      </c>
      <c r="C6" s="142">
        <f t="shared" si="0"/>
        <v>9.4339622641509441E-2</v>
      </c>
      <c r="D6" s="9"/>
      <c r="J6" s="109"/>
      <c r="K6" s="105"/>
      <c r="L6" s="105"/>
      <c r="M6" s="105"/>
      <c r="N6" s="106"/>
      <c r="O6" s="106"/>
      <c r="P6" s="109"/>
    </row>
    <row r="7" spans="1:16" ht="14.45" x14ac:dyDescent="0.3">
      <c r="A7" s="132" t="s">
        <v>4</v>
      </c>
      <c r="B7" s="128">
        <v>28</v>
      </c>
      <c r="C7" s="142">
        <f t="shared" si="0"/>
        <v>0.26415094339622641</v>
      </c>
      <c r="D7" s="9"/>
      <c r="J7" s="109"/>
      <c r="K7" s="109"/>
      <c r="L7" s="109"/>
      <c r="M7" s="109"/>
      <c r="N7" s="106"/>
      <c r="O7" s="110"/>
      <c r="P7" s="109"/>
    </row>
    <row r="8" spans="1:16" ht="14.45" x14ac:dyDescent="0.3">
      <c r="A8" s="132" t="s">
        <v>5</v>
      </c>
      <c r="B8" s="126">
        <v>43</v>
      </c>
      <c r="C8" s="143">
        <f t="shared" si="0"/>
        <v>0.40566037735849059</v>
      </c>
      <c r="D8" s="9"/>
      <c r="J8" s="109"/>
      <c r="K8" s="109"/>
      <c r="L8" s="109"/>
      <c r="M8" s="109"/>
      <c r="N8" s="106"/>
      <c r="O8" s="110"/>
      <c r="P8" s="109"/>
    </row>
    <row r="9" spans="1:16" ht="14.45" x14ac:dyDescent="0.3">
      <c r="A9" s="132" t="s">
        <v>6</v>
      </c>
      <c r="B9" s="128">
        <v>22</v>
      </c>
      <c r="C9" s="142">
        <f t="shared" si="0"/>
        <v>0.20754716981132076</v>
      </c>
      <c r="D9" s="9"/>
      <c r="J9" s="109"/>
      <c r="K9" s="109"/>
      <c r="L9" s="109"/>
      <c r="M9" s="109"/>
      <c r="N9" s="106"/>
      <c r="O9" s="110"/>
      <c r="P9" s="109"/>
    </row>
    <row r="10" spans="1:16" ht="14.45" x14ac:dyDescent="0.3">
      <c r="A10" s="132" t="s">
        <v>7</v>
      </c>
      <c r="B10" s="128">
        <v>3</v>
      </c>
      <c r="C10" s="142">
        <f t="shared" si="0"/>
        <v>2.8301886792452831E-2</v>
      </c>
      <c r="D10" s="9"/>
      <c r="J10" s="109"/>
      <c r="K10" s="109"/>
      <c r="L10" s="109"/>
      <c r="M10" s="109"/>
      <c r="N10" s="106"/>
      <c r="O10" s="110"/>
      <c r="P10" s="109"/>
    </row>
    <row r="11" spans="1:16" ht="14.45" x14ac:dyDescent="0.3">
      <c r="A11" s="108" t="s">
        <v>134</v>
      </c>
      <c r="B11" s="130">
        <v>106</v>
      </c>
      <c r="C11" s="122"/>
      <c r="D11" s="9"/>
      <c r="J11" s="109"/>
      <c r="K11" s="109"/>
      <c r="L11" s="109"/>
      <c r="M11" s="109"/>
      <c r="N11" s="111"/>
      <c r="O11" s="112"/>
      <c r="P11" s="109"/>
    </row>
    <row r="12" spans="1:16" ht="14.45" x14ac:dyDescent="0.3">
      <c r="A12" s="108" t="s">
        <v>135</v>
      </c>
      <c r="B12" s="128">
        <v>0</v>
      </c>
      <c r="C12" s="122"/>
      <c r="D12" s="9"/>
      <c r="J12" s="109"/>
      <c r="K12" s="109"/>
      <c r="L12" s="109"/>
      <c r="M12" s="109"/>
      <c r="N12" s="106"/>
      <c r="O12" s="110"/>
      <c r="P12" s="109"/>
    </row>
    <row r="13" spans="1:16" ht="14.45" x14ac:dyDescent="0.3">
      <c r="A13" s="122"/>
      <c r="B13" s="122"/>
      <c r="C13" s="122"/>
      <c r="D13" s="9"/>
      <c r="J13" s="109"/>
      <c r="K13" s="109"/>
      <c r="L13" s="109"/>
      <c r="M13" s="109"/>
      <c r="N13" s="106"/>
      <c r="O13" s="110"/>
      <c r="P13" s="109"/>
    </row>
    <row r="14" spans="1:16" ht="14.45" x14ac:dyDescent="0.3">
      <c r="A14" s="122"/>
      <c r="B14" s="122"/>
      <c r="C14" s="122"/>
      <c r="D14" s="9"/>
      <c r="J14" s="109"/>
      <c r="K14" s="109"/>
      <c r="L14" s="109"/>
      <c r="M14" s="109"/>
      <c r="N14" s="109"/>
      <c r="O14" s="109"/>
      <c r="P14" s="109"/>
    </row>
    <row r="15" spans="1:16" ht="14.45" x14ac:dyDescent="0.3">
      <c r="A15" s="124"/>
      <c r="B15" s="124"/>
      <c r="C15" s="124"/>
      <c r="J15" s="109"/>
      <c r="K15" s="109"/>
      <c r="L15" s="109"/>
      <c r="M15" s="109"/>
      <c r="N15" s="109"/>
      <c r="O15" s="109"/>
      <c r="P15" s="109"/>
    </row>
    <row r="16" spans="1:16" ht="14.45" x14ac:dyDescent="0.3">
      <c r="A16" s="124"/>
      <c r="B16" s="124"/>
      <c r="C16" s="124"/>
    </row>
    <row r="17" spans="1:3" ht="14.45" x14ac:dyDescent="0.3">
      <c r="A17" s="124"/>
      <c r="B17" s="124"/>
      <c r="C17" s="124"/>
    </row>
  </sheetData>
  <mergeCells count="1">
    <mergeCell ref="B3:C3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C6" sqref="C6"/>
    </sheetView>
  </sheetViews>
  <sheetFormatPr defaultRowHeight="15" x14ac:dyDescent="0.25"/>
  <cols>
    <col min="1" max="1" width="31" bestFit="1" customWidth="1"/>
  </cols>
  <sheetData>
    <row r="1" spans="1:16" ht="17.45" x14ac:dyDescent="0.3">
      <c r="A1" s="121" t="s">
        <v>131</v>
      </c>
      <c r="B1" s="122"/>
      <c r="C1" s="122"/>
      <c r="D1" s="9"/>
      <c r="E1" s="9"/>
    </row>
    <row r="2" spans="1:16" ht="15.6" x14ac:dyDescent="0.3">
      <c r="A2" s="123" t="s">
        <v>22</v>
      </c>
      <c r="B2" s="123"/>
      <c r="C2" s="123"/>
      <c r="D2" s="9"/>
      <c r="E2" s="9"/>
      <c r="J2" s="109"/>
      <c r="K2" s="109"/>
      <c r="L2" s="109"/>
      <c r="M2" s="109"/>
      <c r="N2" s="109"/>
      <c r="O2" s="109"/>
      <c r="P2" s="109"/>
    </row>
    <row r="3" spans="1:16" ht="15.6" x14ac:dyDescent="0.3">
      <c r="A3" s="120" t="s">
        <v>132</v>
      </c>
      <c r="B3" s="150" t="s">
        <v>133</v>
      </c>
      <c r="C3" s="151"/>
      <c r="D3" s="9"/>
      <c r="E3" s="9"/>
      <c r="J3" s="109"/>
      <c r="K3" s="105"/>
      <c r="L3" s="105"/>
      <c r="M3" s="105"/>
      <c r="N3" s="106"/>
      <c r="O3" s="106"/>
      <c r="P3" s="109"/>
    </row>
    <row r="4" spans="1:16" ht="14.45" x14ac:dyDescent="0.3">
      <c r="A4" s="132" t="s">
        <v>25</v>
      </c>
      <c r="B4" s="128">
        <v>0</v>
      </c>
      <c r="C4" s="142">
        <f>(B4/B$9)</f>
        <v>0</v>
      </c>
      <c r="D4" s="9"/>
      <c r="E4" s="9"/>
      <c r="J4" s="109"/>
      <c r="K4" s="109"/>
      <c r="L4" s="109"/>
      <c r="M4" s="109"/>
      <c r="N4" s="106"/>
      <c r="O4" s="114"/>
      <c r="P4" s="109"/>
    </row>
    <row r="5" spans="1:16" ht="14.45" x14ac:dyDescent="0.3">
      <c r="A5" s="132" t="s">
        <v>26</v>
      </c>
      <c r="B5" s="128">
        <v>6</v>
      </c>
      <c r="C5" s="142">
        <f t="shared" ref="C5:C8" si="0">(B5/B$9)</f>
        <v>5.6603773584905662E-2</v>
      </c>
      <c r="D5" s="9"/>
      <c r="E5" s="9"/>
      <c r="J5" s="109"/>
      <c r="K5" s="109"/>
      <c r="L5" s="109"/>
      <c r="M5" s="109"/>
      <c r="N5" s="106"/>
      <c r="O5" s="114"/>
      <c r="P5" s="109"/>
    </row>
    <row r="6" spans="1:16" ht="14.45" x14ac:dyDescent="0.3">
      <c r="A6" s="132" t="s">
        <v>27</v>
      </c>
      <c r="B6" s="126">
        <v>67</v>
      </c>
      <c r="C6" s="143">
        <f t="shared" si="0"/>
        <v>0.63207547169811318</v>
      </c>
      <c r="D6" s="9"/>
      <c r="E6" s="9"/>
      <c r="J6" s="109"/>
      <c r="K6" s="109"/>
      <c r="L6" s="109"/>
      <c r="M6" s="109"/>
      <c r="N6" s="111"/>
      <c r="O6" s="114"/>
      <c r="P6" s="109"/>
    </row>
    <row r="7" spans="1:16" ht="14.45" x14ac:dyDescent="0.3">
      <c r="A7" s="132" t="s">
        <v>28</v>
      </c>
      <c r="B7" s="128">
        <v>33</v>
      </c>
      <c r="C7" s="142">
        <f t="shared" si="0"/>
        <v>0.31132075471698112</v>
      </c>
      <c r="D7" s="9"/>
      <c r="E7" s="9"/>
      <c r="J7" s="109"/>
      <c r="K7" s="109"/>
      <c r="L7" s="109"/>
      <c r="M7" s="109"/>
      <c r="N7" s="106"/>
      <c r="O7" s="114"/>
      <c r="P7" s="109"/>
    </row>
    <row r="8" spans="1:16" ht="14.45" x14ac:dyDescent="0.3">
      <c r="A8" s="132" t="s">
        <v>29</v>
      </c>
      <c r="B8" s="128">
        <v>0</v>
      </c>
      <c r="C8" s="142">
        <f t="shared" si="0"/>
        <v>0</v>
      </c>
      <c r="D8" s="9"/>
      <c r="E8" s="9"/>
      <c r="J8" s="109"/>
      <c r="K8" s="109"/>
      <c r="L8" s="109"/>
      <c r="M8" s="109"/>
      <c r="N8" s="106"/>
      <c r="O8" s="114"/>
      <c r="P8" s="109"/>
    </row>
    <row r="9" spans="1:16" ht="14.45" x14ac:dyDescent="0.3">
      <c r="A9" s="113" t="s">
        <v>134</v>
      </c>
      <c r="B9" s="130">
        <v>106</v>
      </c>
      <c r="C9" s="122"/>
      <c r="D9" s="9"/>
      <c r="E9" s="9"/>
      <c r="J9" s="109"/>
      <c r="K9" s="109"/>
      <c r="L9" s="109"/>
      <c r="M9" s="109"/>
      <c r="N9" s="109"/>
      <c r="O9" s="109"/>
      <c r="P9" s="109"/>
    </row>
    <row r="10" spans="1:16" ht="14.45" x14ac:dyDescent="0.3">
      <c r="A10" s="113" t="s">
        <v>135</v>
      </c>
      <c r="B10" s="128">
        <v>0</v>
      </c>
      <c r="C10" s="122"/>
      <c r="D10" s="9"/>
      <c r="E10" s="9"/>
      <c r="J10" s="109"/>
      <c r="K10" s="109"/>
      <c r="L10" s="109"/>
      <c r="M10" s="109"/>
      <c r="N10" s="109"/>
      <c r="O10" s="109"/>
      <c r="P10" s="109"/>
    </row>
    <row r="11" spans="1:16" ht="14.45" x14ac:dyDescent="0.3">
      <c r="A11" s="124"/>
      <c r="B11" s="124"/>
      <c r="C11" s="124"/>
      <c r="J11" s="109"/>
      <c r="K11" s="109"/>
      <c r="L11" s="109"/>
      <c r="M11" s="109"/>
      <c r="N11" s="109"/>
      <c r="O11" s="109"/>
      <c r="P11" s="109"/>
    </row>
    <row r="12" spans="1:16" ht="14.45" x14ac:dyDescent="0.3">
      <c r="A12" s="124"/>
      <c r="B12" s="124"/>
      <c r="C12" s="124"/>
      <c r="J12" s="109"/>
      <c r="K12" s="109"/>
      <c r="L12" s="109"/>
      <c r="M12" s="109"/>
      <c r="N12" s="109"/>
      <c r="O12" s="109"/>
      <c r="P12" s="109"/>
    </row>
    <row r="13" spans="1:16" ht="14.45" x14ac:dyDescent="0.3">
      <c r="A13" s="124"/>
      <c r="B13" s="124"/>
      <c r="C13" s="124"/>
    </row>
    <row r="14" spans="1:16" ht="14.45" x14ac:dyDescent="0.3">
      <c r="A14" s="124"/>
      <c r="B14" s="124"/>
      <c r="C14" s="124"/>
    </row>
    <row r="15" spans="1:16" ht="14.45" x14ac:dyDescent="0.3">
      <c r="A15" s="124"/>
      <c r="B15" s="124"/>
      <c r="C15" s="124"/>
    </row>
    <row r="16" spans="1:16" ht="14.45" x14ac:dyDescent="0.3">
      <c r="A16" s="124"/>
      <c r="B16" s="124"/>
      <c r="C16" s="124"/>
    </row>
  </sheetData>
  <mergeCells count="1">
    <mergeCell ref="B3:C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selection activeCell="A15" sqref="A15"/>
    </sheetView>
  </sheetViews>
  <sheetFormatPr defaultRowHeight="15" x14ac:dyDescent="0.25"/>
  <cols>
    <col min="1" max="1" width="42.85546875" bestFit="1" customWidth="1"/>
  </cols>
  <sheetData>
    <row r="1" spans="1:14" ht="17.45" x14ac:dyDescent="0.3">
      <c r="A1" s="121" t="s">
        <v>131</v>
      </c>
      <c r="B1" s="122"/>
      <c r="C1" s="122"/>
    </row>
    <row r="2" spans="1:14" ht="15.6" x14ac:dyDescent="0.3">
      <c r="A2" s="123" t="s">
        <v>136</v>
      </c>
      <c r="B2" s="123"/>
      <c r="C2" s="123"/>
    </row>
    <row r="3" spans="1:14" ht="15.6" x14ac:dyDescent="0.3">
      <c r="A3" s="119" t="s">
        <v>132</v>
      </c>
      <c r="B3" s="148" t="s">
        <v>133</v>
      </c>
      <c r="C3" s="149"/>
      <c r="J3" s="105"/>
      <c r="K3" s="105"/>
      <c r="L3" s="105"/>
      <c r="M3" s="106"/>
      <c r="N3" s="106"/>
    </row>
    <row r="4" spans="1:14" ht="14.45" x14ac:dyDescent="0.3">
      <c r="A4" s="132" t="s">
        <v>130</v>
      </c>
      <c r="B4" s="133">
        <v>76</v>
      </c>
      <c r="C4" s="143">
        <f>(B4/B$7)</f>
        <v>0.71698113207547165</v>
      </c>
      <c r="J4" s="109"/>
      <c r="K4" s="109"/>
      <c r="L4" s="109"/>
      <c r="M4" s="111"/>
      <c r="N4" s="112"/>
    </row>
    <row r="5" spans="1:14" ht="14.45" x14ac:dyDescent="0.3">
      <c r="A5" s="132" t="s">
        <v>31</v>
      </c>
      <c r="B5" s="130">
        <v>18</v>
      </c>
      <c r="C5" s="142">
        <f t="shared" ref="C5:C6" si="0">(B5/B$7)</f>
        <v>0.16981132075471697</v>
      </c>
      <c r="J5" s="109"/>
      <c r="K5" s="109"/>
      <c r="L5" s="109"/>
      <c r="M5" s="106"/>
      <c r="N5" s="114"/>
    </row>
    <row r="6" spans="1:14" ht="14.45" x14ac:dyDescent="0.3">
      <c r="A6" s="134" t="s">
        <v>32</v>
      </c>
      <c r="B6" s="130">
        <v>12</v>
      </c>
      <c r="C6" s="142">
        <f t="shared" si="0"/>
        <v>0.11320754716981132</v>
      </c>
      <c r="J6" s="109"/>
      <c r="K6" s="115"/>
      <c r="L6" s="115"/>
      <c r="M6" s="106"/>
      <c r="N6" s="114"/>
    </row>
    <row r="7" spans="1:14" ht="14.45" x14ac:dyDescent="0.3">
      <c r="A7" s="107" t="s">
        <v>134</v>
      </c>
      <c r="B7" s="130">
        <v>106</v>
      </c>
      <c r="C7" s="135"/>
    </row>
    <row r="8" spans="1:14" ht="14.45" x14ac:dyDescent="0.3">
      <c r="A8" s="107" t="s">
        <v>135</v>
      </c>
      <c r="B8" s="131">
        <v>0</v>
      </c>
      <c r="C8" s="124"/>
    </row>
    <row r="9" spans="1:14" ht="14.45" x14ac:dyDescent="0.3">
      <c r="A9" s="124"/>
      <c r="B9" s="124"/>
      <c r="C9" s="124"/>
    </row>
    <row r="10" spans="1:14" ht="14.45" x14ac:dyDescent="0.3">
      <c r="A10" s="124"/>
      <c r="B10" s="124"/>
      <c r="C10" s="124"/>
    </row>
    <row r="11" spans="1:14" ht="14.45" x14ac:dyDescent="0.3">
      <c r="A11" s="124"/>
      <c r="B11" s="124"/>
      <c r="C11" s="124"/>
    </row>
    <row r="12" spans="1:14" ht="14.45" x14ac:dyDescent="0.3">
      <c r="A12" s="124"/>
      <c r="B12" s="124"/>
      <c r="C12" s="124"/>
    </row>
    <row r="13" spans="1:14" ht="14.45" x14ac:dyDescent="0.3">
      <c r="A13" s="124"/>
      <c r="B13" s="124"/>
      <c r="C13" s="124"/>
    </row>
    <row r="14" spans="1:14" ht="14.45" x14ac:dyDescent="0.3">
      <c r="A14" s="124"/>
      <c r="B14" s="124"/>
      <c r="C14" s="124"/>
    </row>
  </sheetData>
  <mergeCells count="1">
    <mergeCell ref="B3:C3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C5" sqref="C5"/>
    </sheetView>
  </sheetViews>
  <sheetFormatPr defaultRowHeight="15" x14ac:dyDescent="0.25"/>
  <cols>
    <col min="1" max="1" width="55.28515625" bestFit="1" customWidth="1"/>
  </cols>
  <sheetData>
    <row r="1" spans="1:16" ht="17.45" x14ac:dyDescent="0.3">
      <c r="A1" s="121" t="s">
        <v>131</v>
      </c>
      <c r="B1" s="122"/>
      <c r="C1" s="122"/>
      <c r="D1" s="124"/>
      <c r="E1" s="124"/>
    </row>
    <row r="2" spans="1:16" ht="15.6" x14ac:dyDescent="0.3">
      <c r="A2" s="123" t="s">
        <v>34</v>
      </c>
      <c r="B2" s="123"/>
      <c r="C2" s="123"/>
      <c r="D2" s="124"/>
      <c r="E2" s="124"/>
    </row>
    <row r="3" spans="1:16" ht="15.6" x14ac:dyDescent="0.3">
      <c r="A3" s="119" t="s">
        <v>132</v>
      </c>
      <c r="B3" s="148" t="s">
        <v>133</v>
      </c>
      <c r="C3" s="149"/>
      <c r="D3" s="124"/>
      <c r="E3" s="124"/>
      <c r="L3" s="116"/>
      <c r="M3" s="116"/>
      <c r="N3" s="116"/>
      <c r="O3" s="106"/>
      <c r="P3" s="106"/>
    </row>
    <row r="4" spans="1:16" ht="14.45" x14ac:dyDescent="0.3">
      <c r="A4" s="132" t="s">
        <v>35</v>
      </c>
      <c r="B4" s="133">
        <v>103</v>
      </c>
      <c r="C4" s="144">
        <f>(B4/B$6)</f>
        <v>0.97169811320754718</v>
      </c>
      <c r="D4" s="124"/>
      <c r="E4" s="124"/>
      <c r="L4" s="109"/>
      <c r="M4" s="109"/>
      <c r="N4" s="109"/>
      <c r="O4" s="111"/>
      <c r="P4" s="112"/>
    </row>
    <row r="5" spans="1:16" ht="14.45" x14ac:dyDescent="0.3">
      <c r="A5" s="132" t="s">
        <v>36</v>
      </c>
      <c r="B5" s="130">
        <v>3</v>
      </c>
      <c r="C5" s="145">
        <f>(B5/B$6)</f>
        <v>2.8301886792452831E-2</v>
      </c>
      <c r="D5" s="124"/>
      <c r="E5" s="124"/>
      <c r="L5" s="109"/>
      <c r="M5" s="109"/>
      <c r="N5" s="109"/>
      <c r="O5" s="106"/>
      <c r="P5" s="114"/>
    </row>
    <row r="6" spans="1:16" ht="14.45" x14ac:dyDescent="0.3">
      <c r="A6" s="107" t="s">
        <v>134</v>
      </c>
      <c r="B6" s="130">
        <v>106</v>
      </c>
      <c r="C6" s="124"/>
      <c r="D6" s="124"/>
      <c r="E6" s="124"/>
    </row>
    <row r="7" spans="1:16" ht="14.45" x14ac:dyDescent="0.3">
      <c r="A7" s="107" t="s">
        <v>135</v>
      </c>
      <c r="B7" s="131">
        <v>0</v>
      </c>
      <c r="C7" s="124"/>
      <c r="D7" s="124"/>
      <c r="E7" s="124"/>
    </row>
    <row r="8" spans="1:16" ht="14.45" x14ac:dyDescent="0.3">
      <c r="A8" s="124"/>
      <c r="B8" s="124"/>
      <c r="C8" s="124"/>
      <c r="D8" s="124"/>
      <c r="E8" s="124"/>
    </row>
    <row r="9" spans="1:16" ht="14.45" x14ac:dyDescent="0.3">
      <c r="A9" s="124"/>
      <c r="B9" s="124"/>
      <c r="C9" s="124"/>
      <c r="D9" s="124"/>
      <c r="E9" s="124"/>
    </row>
    <row r="10" spans="1:16" ht="14.45" x14ac:dyDescent="0.3">
      <c r="A10" s="124"/>
      <c r="B10" s="124"/>
      <c r="C10" s="124"/>
      <c r="D10" s="124"/>
      <c r="E10" s="124"/>
    </row>
    <row r="11" spans="1:16" ht="14.45" x14ac:dyDescent="0.3">
      <c r="A11" s="124"/>
      <c r="B11" s="124"/>
      <c r="C11" s="124"/>
      <c r="D11" s="124"/>
      <c r="E11" s="124"/>
    </row>
    <row r="12" spans="1:16" ht="14.45" x14ac:dyDescent="0.3">
      <c r="A12" s="124"/>
      <c r="B12" s="124"/>
      <c r="C12" s="124"/>
      <c r="D12" s="124"/>
      <c r="E12" s="124"/>
    </row>
    <row r="13" spans="1:16" ht="14.45" x14ac:dyDescent="0.3">
      <c r="A13" s="124"/>
      <c r="B13" s="124"/>
      <c r="C13" s="124"/>
      <c r="D13" s="124"/>
      <c r="E13" s="124"/>
    </row>
    <row r="14" spans="1:16" ht="14.45" x14ac:dyDescent="0.3">
      <c r="A14" s="124"/>
      <c r="B14" s="124"/>
      <c r="C14" s="124"/>
      <c r="D14" s="124"/>
      <c r="E14" s="124"/>
    </row>
    <row r="15" spans="1:16" ht="14.45" x14ac:dyDescent="0.3">
      <c r="A15" s="124"/>
      <c r="B15" s="124"/>
      <c r="C15" s="124"/>
      <c r="D15" s="124"/>
      <c r="E15" s="124"/>
    </row>
  </sheetData>
  <mergeCells count="1">
    <mergeCell ref="B3:C3"/>
  </mergeCell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C9" sqref="C9"/>
    </sheetView>
  </sheetViews>
  <sheetFormatPr defaultRowHeight="15" x14ac:dyDescent="0.25"/>
  <cols>
    <col min="1" max="1" width="40.7109375" bestFit="1" customWidth="1"/>
  </cols>
  <sheetData>
    <row r="1" spans="1:12" ht="17.45" x14ac:dyDescent="0.3">
      <c r="A1" s="121" t="s">
        <v>131</v>
      </c>
      <c r="B1" s="122"/>
      <c r="C1" s="122"/>
    </row>
    <row r="2" spans="1:12" ht="15.6" x14ac:dyDescent="0.3">
      <c r="A2" s="123" t="s">
        <v>33</v>
      </c>
      <c r="B2" s="123"/>
      <c r="C2" s="123"/>
    </row>
    <row r="3" spans="1:12" ht="15.6" x14ac:dyDescent="0.3">
      <c r="A3" s="119" t="s">
        <v>132</v>
      </c>
      <c r="B3" s="148" t="s">
        <v>133</v>
      </c>
      <c r="C3" s="149"/>
      <c r="H3" s="116"/>
      <c r="I3" s="116"/>
      <c r="J3" s="116"/>
      <c r="K3" s="106"/>
      <c r="L3" s="106"/>
    </row>
    <row r="4" spans="1:12" ht="14.45" x14ac:dyDescent="0.3">
      <c r="A4" s="132" t="s">
        <v>37</v>
      </c>
      <c r="B4" s="130">
        <v>16</v>
      </c>
      <c r="C4" s="145">
        <f>(B4/B$11)</f>
        <v>0.15094339622641509</v>
      </c>
      <c r="H4" s="109"/>
      <c r="I4" s="109"/>
      <c r="J4" s="109"/>
      <c r="K4" s="106"/>
      <c r="L4" s="110"/>
    </row>
    <row r="5" spans="1:12" ht="14.45" x14ac:dyDescent="0.3">
      <c r="A5" s="132" t="s">
        <v>38</v>
      </c>
      <c r="B5" s="130">
        <v>13</v>
      </c>
      <c r="C5" s="145">
        <f t="shared" ref="C5:C10" si="0">(B5/B$11)</f>
        <v>0.12264150943396226</v>
      </c>
      <c r="H5" s="109"/>
      <c r="I5" s="109"/>
      <c r="J5" s="109"/>
      <c r="K5" s="106"/>
      <c r="L5" s="110"/>
    </row>
    <row r="6" spans="1:12" ht="14.45" x14ac:dyDescent="0.3">
      <c r="A6" s="132" t="s">
        <v>39</v>
      </c>
      <c r="B6" s="130">
        <v>15</v>
      </c>
      <c r="C6" s="145">
        <f t="shared" si="0"/>
        <v>0.14150943396226415</v>
      </c>
      <c r="H6" s="109"/>
      <c r="I6" s="109"/>
      <c r="J6" s="109"/>
      <c r="K6" s="106"/>
      <c r="L6" s="110"/>
    </row>
    <row r="7" spans="1:12" ht="14.45" x14ac:dyDescent="0.3">
      <c r="A7" s="132" t="s">
        <v>40</v>
      </c>
      <c r="B7" s="130">
        <v>5</v>
      </c>
      <c r="C7" s="145">
        <f t="shared" si="0"/>
        <v>4.716981132075472E-2</v>
      </c>
      <c r="H7" s="109"/>
      <c r="I7" s="109"/>
      <c r="J7" s="109"/>
      <c r="K7" s="106"/>
      <c r="L7" s="110"/>
    </row>
    <row r="8" spans="1:12" ht="14.45" x14ac:dyDescent="0.3">
      <c r="A8" s="132" t="s">
        <v>41</v>
      </c>
      <c r="B8" s="130">
        <v>14</v>
      </c>
      <c r="C8" s="145">
        <f t="shared" si="0"/>
        <v>0.13207547169811321</v>
      </c>
      <c r="H8" s="109"/>
      <c r="I8" s="109"/>
      <c r="J8" s="109"/>
      <c r="K8" s="106"/>
      <c r="L8" s="110"/>
    </row>
    <row r="9" spans="1:12" ht="14.45" x14ac:dyDescent="0.3">
      <c r="A9" s="132" t="s">
        <v>42</v>
      </c>
      <c r="B9" s="133">
        <v>58</v>
      </c>
      <c r="C9" s="144">
        <f t="shared" si="0"/>
        <v>0.54716981132075471</v>
      </c>
      <c r="H9" s="109"/>
      <c r="I9" s="109"/>
      <c r="J9" s="109"/>
      <c r="K9" s="111"/>
      <c r="L9" s="112"/>
    </row>
    <row r="10" spans="1:12" ht="14.45" x14ac:dyDescent="0.3">
      <c r="A10" s="132" t="s">
        <v>43</v>
      </c>
      <c r="B10" s="130">
        <v>0</v>
      </c>
      <c r="C10" s="145">
        <f t="shared" si="0"/>
        <v>0</v>
      </c>
      <c r="H10" s="109"/>
      <c r="I10" s="109"/>
      <c r="J10" s="109"/>
      <c r="K10" s="106"/>
      <c r="L10" s="110"/>
    </row>
    <row r="11" spans="1:12" ht="14.45" x14ac:dyDescent="0.3">
      <c r="A11" s="107" t="s">
        <v>134</v>
      </c>
      <c r="B11" s="130">
        <v>106</v>
      </c>
      <c r="C11" s="124"/>
    </row>
    <row r="12" spans="1:12" ht="14.45" x14ac:dyDescent="0.3">
      <c r="A12" s="107" t="s">
        <v>135</v>
      </c>
      <c r="B12" s="131">
        <v>0</v>
      </c>
      <c r="C12" s="124"/>
    </row>
    <row r="13" spans="1:12" ht="14.45" x14ac:dyDescent="0.3">
      <c r="A13" s="124"/>
      <c r="B13" s="124"/>
      <c r="C13" s="124"/>
    </row>
    <row r="14" spans="1:12" ht="14.45" x14ac:dyDescent="0.3">
      <c r="A14" s="124"/>
      <c r="B14" s="124"/>
      <c r="C14" s="124"/>
    </row>
    <row r="15" spans="1:12" ht="14.45" x14ac:dyDescent="0.3">
      <c r="A15" s="124"/>
      <c r="B15" s="124"/>
      <c r="C15" s="124"/>
    </row>
  </sheetData>
  <mergeCells count="1">
    <mergeCell ref="B3:C3"/>
  </mergeCells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C9" sqref="C9"/>
    </sheetView>
  </sheetViews>
  <sheetFormatPr defaultRowHeight="15" x14ac:dyDescent="0.25"/>
  <cols>
    <col min="1" max="1" width="69.7109375" bestFit="1" customWidth="1"/>
  </cols>
  <sheetData>
    <row r="1" spans="1:17" ht="17.45" x14ac:dyDescent="0.3">
      <c r="A1" s="121" t="s">
        <v>131</v>
      </c>
      <c r="B1" s="122"/>
      <c r="C1" s="122"/>
      <c r="D1" s="9"/>
    </row>
    <row r="2" spans="1:17" ht="15.6" x14ac:dyDescent="0.3">
      <c r="A2" s="136" t="s">
        <v>44</v>
      </c>
      <c r="B2" s="123"/>
      <c r="C2" s="123"/>
      <c r="D2" s="109"/>
      <c r="E2" s="1"/>
      <c r="F2" s="1"/>
      <c r="K2" s="109"/>
      <c r="L2" s="109"/>
      <c r="M2" s="109"/>
      <c r="N2" s="109"/>
      <c r="O2" s="109"/>
      <c r="P2" s="109"/>
      <c r="Q2" s="109"/>
    </row>
    <row r="3" spans="1:17" ht="14.45" x14ac:dyDescent="0.3">
      <c r="A3" s="120" t="s">
        <v>132</v>
      </c>
      <c r="B3" s="150" t="s">
        <v>133</v>
      </c>
      <c r="C3" s="151"/>
      <c r="D3" s="9"/>
      <c r="K3" s="109"/>
      <c r="L3" s="109"/>
      <c r="M3" s="109"/>
      <c r="N3" s="109"/>
      <c r="O3" s="109"/>
      <c r="P3" s="109"/>
      <c r="Q3" s="109"/>
    </row>
    <row r="4" spans="1:17" ht="14.45" x14ac:dyDescent="0.3">
      <c r="A4" s="132" t="s">
        <v>45</v>
      </c>
      <c r="B4" s="128">
        <v>1</v>
      </c>
      <c r="C4" s="142">
        <f>(B4/B$10)</f>
        <v>9.433962264150943E-3</v>
      </c>
      <c r="D4" s="9"/>
      <c r="K4" s="109"/>
      <c r="L4" s="109"/>
      <c r="M4" s="109"/>
      <c r="N4" s="109"/>
      <c r="O4" s="109"/>
      <c r="P4" s="109"/>
      <c r="Q4" s="109"/>
    </row>
    <row r="5" spans="1:17" ht="15.6" x14ac:dyDescent="0.3">
      <c r="A5" s="132" t="s">
        <v>46</v>
      </c>
      <c r="B5" s="128">
        <v>0</v>
      </c>
      <c r="C5" s="142">
        <f t="shared" ref="C5:C9" si="0">(B5/B$10)</f>
        <v>0</v>
      </c>
      <c r="D5" s="9"/>
      <c r="K5" s="109"/>
      <c r="L5" s="116"/>
      <c r="M5" s="116"/>
      <c r="N5" s="116"/>
      <c r="O5" s="106"/>
      <c r="P5" s="106"/>
      <c r="Q5" s="109"/>
    </row>
    <row r="6" spans="1:17" ht="14.45" x14ac:dyDescent="0.3">
      <c r="A6" s="132" t="s">
        <v>47</v>
      </c>
      <c r="B6" s="128">
        <v>5</v>
      </c>
      <c r="C6" s="142">
        <f t="shared" si="0"/>
        <v>4.716981132075472E-2</v>
      </c>
      <c r="D6" s="9"/>
      <c r="K6" s="109"/>
      <c r="L6" s="109"/>
      <c r="M6" s="109"/>
      <c r="N6" s="109"/>
      <c r="O6" s="106"/>
      <c r="P6" s="110"/>
      <c r="Q6" s="109"/>
    </row>
    <row r="7" spans="1:17" ht="14.45" x14ac:dyDescent="0.3">
      <c r="A7" s="132" t="s">
        <v>48</v>
      </c>
      <c r="B7" s="128">
        <v>0</v>
      </c>
      <c r="C7" s="142">
        <f t="shared" si="0"/>
        <v>0</v>
      </c>
      <c r="D7" s="9"/>
      <c r="K7" s="109"/>
      <c r="L7" s="109"/>
      <c r="M7" s="109"/>
      <c r="N7" s="109"/>
      <c r="O7" s="106"/>
      <c r="P7" s="110"/>
      <c r="Q7" s="109"/>
    </row>
    <row r="8" spans="1:17" ht="14.45" x14ac:dyDescent="0.3">
      <c r="A8" s="132" t="s">
        <v>43</v>
      </c>
      <c r="B8" s="128">
        <v>0</v>
      </c>
      <c r="C8" s="142">
        <f t="shared" si="0"/>
        <v>0</v>
      </c>
      <c r="D8" s="9"/>
      <c r="K8" s="109"/>
      <c r="L8" s="109"/>
      <c r="M8" s="109"/>
      <c r="N8" s="109"/>
      <c r="O8" s="106"/>
      <c r="P8" s="110"/>
      <c r="Q8" s="109"/>
    </row>
    <row r="9" spans="1:17" ht="14.45" x14ac:dyDescent="0.3">
      <c r="A9" s="132" t="s">
        <v>42</v>
      </c>
      <c r="B9" s="126">
        <v>100</v>
      </c>
      <c r="C9" s="143">
        <f t="shared" si="0"/>
        <v>0.94339622641509435</v>
      </c>
      <c r="D9" s="9"/>
      <c r="K9" s="109"/>
      <c r="L9" s="109"/>
      <c r="M9" s="109"/>
      <c r="N9" s="109"/>
      <c r="O9" s="106"/>
      <c r="P9" s="110"/>
      <c r="Q9" s="109"/>
    </row>
    <row r="10" spans="1:17" ht="14.45" x14ac:dyDescent="0.3">
      <c r="A10" s="113" t="s">
        <v>134</v>
      </c>
      <c r="B10" s="130">
        <v>106</v>
      </c>
      <c r="C10" s="122"/>
      <c r="D10" s="9"/>
      <c r="K10" s="109"/>
      <c r="L10" s="109"/>
      <c r="M10" s="109"/>
      <c r="N10" s="109"/>
      <c r="O10" s="106"/>
      <c r="P10" s="110"/>
      <c r="Q10" s="109"/>
    </row>
    <row r="11" spans="1:17" ht="14.45" x14ac:dyDescent="0.3">
      <c r="A11" s="113" t="s">
        <v>135</v>
      </c>
      <c r="B11" s="128">
        <v>0</v>
      </c>
      <c r="C11" s="122"/>
      <c r="D11" s="9"/>
      <c r="K11" s="109"/>
      <c r="L11" s="109"/>
      <c r="M11" s="109"/>
      <c r="N11" s="109"/>
      <c r="O11" s="111"/>
      <c r="P11" s="112"/>
      <c r="Q11" s="109"/>
    </row>
    <row r="12" spans="1:17" ht="14.45" x14ac:dyDescent="0.3">
      <c r="A12" s="122"/>
      <c r="B12" s="122"/>
      <c r="C12" s="122"/>
      <c r="D12" s="9"/>
      <c r="K12" s="109"/>
      <c r="L12" s="109"/>
      <c r="M12" s="109"/>
      <c r="N12" s="109"/>
      <c r="O12" s="109"/>
      <c r="P12" s="109"/>
      <c r="Q12" s="109"/>
    </row>
    <row r="13" spans="1:17" ht="14.45" x14ac:dyDescent="0.3">
      <c r="A13" s="122"/>
      <c r="B13" s="122"/>
      <c r="C13" s="122"/>
      <c r="D13" s="9"/>
      <c r="K13" s="109"/>
      <c r="L13" s="109"/>
      <c r="M13" s="109"/>
      <c r="N13" s="109"/>
      <c r="O13" s="109"/>
      <c r="P13" s="109"/>
      <c r="Q13" s="109"/>
    </row>
    <row r="14" spans="1:17" ht="14.45" x14ac:dyDescent="0.3">
      <c r="A14" s="122"/>
      <c r="B14" s="122"/>
      <c r="C14" s="122"/>
      <c r="D14" s="9"/>
      <c r="K14" s="109"/>
      <c r="L14" s="109"/>
      <c r="M14" s="109"/>
      <c r="N14" s="109"/>
      <c r="O14" s="109"/>
      <c r="P14" s="109"/>
      <c r="Q14" s="109"/>
    </row>
    <row r="15" spans="1:17" ht="14.45" x14ac:dyDescent="0.3">
      <c r="A15" s="124"/>
      <c r="B15" s="124"/>
      <c r="C15" s="124"/>
      <c r="K15" s="109"/>
      <c r="L15" s="109"/>
      <c r="M15" s="109"/>
      <c r="N15" s="109"/>
      <c r="O15" s="109"/>
      <c r="P15" s="109"/>
      <c r="Q15" s="109"/>
    </row>
    <row r="16" spans="1:17" ht="14.45" x14ac:dyDescent="0.3">
      <c r="A16" s="124"/>
      <c r="B16" s="124"/>
      <c r="C16" s="124"/>
      <c r="K16" s="109"/>
      <c r="L16" s="109"/>
      <c r="M16" s="109"/>
      <c r="N16" s="109"/>
      <c r="O16" s="109"/>
      <c r="P16" s="109"/>
      <c r="Q16" s="109"/>
    </row>
  </sheetData>
  <mergeCells count="1">
    <mergeCell ref="B3:C3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19</vt:i4>
      </vt:variant>
    </vt:vector>
  </HeadingPairs>
  <TitlesOfParts>
    <vt:vector size="19" baseType="lpstr">
      <vt:lpstr>Dotazník</vt:lpstr>
      <vt:lpstr>Grafy</vt:lpstr>
      <vt:lpstr>Q1</vt:lpstr>
      <vt:lpstr>Q2</vt:lpstr>
      <vt:lpstr>Q3</vt:lpstr>
      <vt:lpstr>Q4</vt:lpstr>
      <vt:lpstr>Q5</vt:lpstr>
      <vt:lpstr>Q6</vt:lpstr>
      <vt:lpstr>Q7</vt:lpstr>
      <vt:lpstr>Q8</vt:lpstr>
      <vt:lpstr>Q9</vt:lpstr>
      <vt:lpstr>Q10</vt:lpstr>
      <vt:lpstr>Q11</vt:lpstr>
      <vt:lpstr>Q12</vt:lpstr>
      <vt:lpstr>Q13</vt:lpstr>
      <vt:lpstr>Q14</vt:lpstr>
      <vt:lpstr>List15</vt:lpstr>
      <vt:lpstr>List16</vt:lpstr>
      <vt:lpstr>List17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 Janíková</dc:creator>
  <cp:lastModifiedBy>telnarova</cp:lastModifiedBy>
  <dcterms:created xsi:type="dcterms:W3CDTF">2017-12-26T08:32:55Z</dcterms:created>
  <dcterms:modified xsi:type="dcterms:W3CDTF">2019-09-11T12:48:04Z</dcterms:modified>
</cp:coreProperties>
</file>